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iomint.sharepoint.com/sites/WorldBankECRP/Shared Documents/7. ECRP II/4. Technical + Methodology/Infrastructure/Projects/Tender Package_Wau County/TP_No.4_Wau_PRF_4200600609/"/>
    </mc:Choice>
  </mc:AlternateContent>
  <xr:revisionPtr revIDLastSave="61" documentId="8_{A6823457-6878-499E-A9BF-FAB4B704E064}" xr6:coauthVersionLast="47" xr6:coauthVersionMax="47" xr10:uidLastSave="{1D46820F-CD72-4B2F-A126-FA5F6AF13184}"/>
  <bookViews>
    <workbookView xWindow="-120" yWindow="-120" windowWidth="28215" windowHeight="15840" xr2:uid="{FBE4A159-11FD-4589-A87C-01A47F87407E}"/>
  </bookViews>
  <sheets>
    <sheet name="BoQ-Tender No.04_Wau"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6" i="1" l="1"/>
  <c r="F283" i="1" s="1"/>
  <c r="F287" i="1"/>
  <c r="F288" i="1"/>
  <c r="F289" i="1"/>
  <c r="F290" i="1"/>
  <c r="F291" i="1"/>
  <c r="F292" i="1"/>
  <c r="F293" i="1"/>
  <c r="F294" i="1"/>
  <c r="F295" i="1"/>
  <c r="F296" i="1"/>
  <c r="F297" i="1"/>
  <c r="F298" i="1"/>
  <c r="F303" i="1"/>
  <c r="F299" i="1" s="1"/>
  <c r="F304" i="1"/>
  <c r="F305" i="1"/>
  <c r="F306" i="1"/>
  <c r="F307" i="1"/>
  <c r="F308" i="1"/>
  <c r="F311" i="1"/>
  <c r="F312" i="1"/>
  <c r="F313" i="1"/>
  <c r="F314" i="1"/>
  <c r="F315" i="1"/>
  <c r="F316" i="1"/>
  <c r="F321" i="1"/>
  <c r="F318" i="1" s="1"/>
  <c r="F322" i="1"/>
  <c r="F323" i="1"/>
  <c r="F324" i="1"/>
  <c r="F325" i="1"/>
  <c r="F326" i="1"/>
  <c r="F327" i="1"/>
  <c r="F328" i="1"/>
  <c r="F329" i="1"/>
  <c r="F330" i="1"/>
  <c r="F331" i="1"/>
  <c r="F332" i="1"/>
  <c r="F333" i="1"/>
  <c r="F334" i="1"/>
  <c r="F335" i="1"/>
  <c r="F336" i="1"/>
  <c r="F337" i="1"/>
  <c r="F338" i="1"/>
  <c r="F339" i="1"/>
  <c r="F340" i="1"/>
  <c r="F341" i="1"/>
  <c r="F342" i="1"/>
  <c r="F343" i="1"/>
  <c r="F347" i="1"/>
  <c r="F345" i="1" s="1"/>
  <c r="F348" i="1"/>
  <c r="F349" i="1"/>
  <c r="F350" i="1"/>
  <c r="F352" i="1"/>
  <c r="F354" i="1"/>
  <c r="F355" i="1"/>
  <c r="F356" i="1"/>
  <c r="F358" i="1"/>
  <c r="F359" i="1"/>
  <c r="F360" i="1"/>
  <c r="F362" i="1"/>
  <c r="F363" i="1"/>
  <c r="F364" i="1"/>
  <c r="F365" i="1"/>
  <c r="F366" i="1"/>
  <c r="F369" i="1"/>
  <c r="F370" i="1"/>
  <c r="F372" i="1"/>
  <c r="F373" i="1"/>
  <c r="F374" i="1"/>
  <c r="F375" i="1"/>
  <c r="F376" i="1"/>
  <c r="F377" i="1"/>
  <c r="F378" i="1"/>
  <c r="F381" i="1"/>
  <c r="F382" i="1"/>
  <c r="F384" i="1"/>
  <c r="F385" i="1"/>
  <c r="F387" i="1"/>
  <c r="F388" i="1"/>
  <c r="F389" i="1"/>
  <c r="F390" i="1"/>
  <c r="F391" i="1"/>
  <c r="F394" i="1"/>
  <c r="F396" i="1"/>
  <c r="F397" i="1"/>
  <c r="F398" i="1"/>
  <c r="F401" i="1"/>
  <c r="F399" i="1" s="1"/>
  <c r="F402" i="1"/>
  <c r="F405" i="1"/>
  <c r="F406" i="1"/>
  <c r="F408" i="1"/>
  <c r="F409" i="1"/>
  <c r="F413" i="1"/>
  <c r="F415" i="1"/>
  <c r="F416" i="1"/>
  <c r="F410" i="1" s="1"/>
  <c r="F417" i="1"/>
  <c r="F422" i="1"/>
  <c r="F423" i="1"/>
  <c r="F424" i="1"/>
  <c r="F425" i="1"/>
  <c r="F426" i="1"/>
  <c r="F427" i="1"/>
  <c r="F418" i="1" s="1"/>
  <c r="F428" i="1"/>
  <c r="F429" i="1"/>
  <c r="F430" i="1"/>
  <c r="F431" i="1"/>
  <c r="F432" i="1"/>
  <c r="F433" i="1"/>
  <c r="F435" i="1"/>
  <c r="F436" i="1"/>
  <c r="F440" i="1"/>
  <c r="F437" i="1" s="1"/>
  <c r="F442" i="1"/>
  <c r="F445" i="1"/>
  <c r="F446" i="1"/>
  <c r="F447" i="1"/>
  <c r="F451" i="1"/>
  <c r="F448" i="1" s="1"/>
  <c r="F454" i="1"/>
  <c r="F455" i="1"/>
  <c r="F456" i="1"/>
  <c r="F459" i="1"/>
  <c r="F457" i="1" s="1"/>
  <c r="F460" i="1"/>
  <c r="F462" i="1"/>
  <c r="F463" i="1"/>
  <c r="F465" i="1"/>
  <c r="F466" i="1"/>
  <c r="F468" i="1"/>
  <c r="F469" i="1"/>
  <c r="F470" i="1"/>
  <c r="A472" i="1"/>
  <c r="B472" i="1"/>
  <c r="E472" i="1"/>
  <c r="F472" i="1" s="1"/>
  <c r="A473" i="1"/>
  <c r="B473" i="1"/>
  <c r="E473" i="1"/>
  <c r="F473" i="1" s="1"/>
  <c r="A474" i="1"/>
  <c r="B474" i="1"/>
  <c r="E474" i="1"/>
  <c r="F474" i="1" s="1"/>
  <c r="A475" i="1"/>
  <c r="B475" i="1"/>
  <c r="A476" i="1"/>
  <c r="B476" i="1"/>
  <c r="A477" i="1"/>
  <c r="B477" i="1"/>
  <c r="F281" i="1"/>
  <c r="F280" i="1"/>
  <c r="F279" i="1"/>
  <c r="F278" i="1"/>
  <c r="F277" i="1"/>
  <c r="F276" i="1"/>
  <c r="F275" i="1"/>
  <c r="F274" i="1"/>
  <c r="F273" i="1"/>
  <c r="F272"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27" i="1"/>
  <c r="F226" i="1"/>
  <c r="F225" i="1"/>
  <c r="F224" i="1"/>
  <c r="F223" i="1"/>
  <c r="F221" i="1"/>
  <c r="F219" i="1"/>
  <c r="F218" i="1"/>
  <c r="F215" i="1"/>
  <c r="F211" i="1"/>
  <c r="F209" i="1"/>
  <c r="F208" i="1"/>
  <c r="F207" i="1"/>
  <c r="F203" i="1"/>
  <c r="F202" i="1"/>
  <c r="F201" i="1"/>
  <c r="F200" i="1"/>
  <c r="F199" i="1"/>
  <c r="F198" i="1"/>
  <c r="F195" i="1"/>
  <c r="F193" i="1"/>
  <c r="F192" i="1"/>
  <c r="F191" i="1"/>
  <c r="F190" i="1"/>
  <c r="F189" i="1"/>
  <c r="F184" i="1"/>
  <c r="F182" i="1"/>
  <c r="F179" i="1"/>
  <c r="F178" i="1"/>
  <c r="F175" i="1"/>
  <c r="F174" i="1"/>
  <c r="F171" i="1"/>
  <c r="F170" i="1"/>
  <c r="F166" i="1"/>
  <c r="F165" i="1"/>
  <c r="F163" i="1"/>
  <c r="F161" i="1"/>
  <c r="F160" i="1"/>
  <c r="F157" i="1"/>
  <c r="F156" i="1"/>
  <c r="F155" i="1"/>
  <c r="F154" i="1"/>
  <c r="F152" i="1"/>
  <c r="F150" i="1"/>
  <c r="F149" i="1"/>
  <c r="F148" i="1"/>
  <c r="F147" i="1"/>
  <c r="F144" i="1"/>
  <c r="F143" i="1"/>
  <c r="F142" i="1"/>
  <c r="F141" i="1"/>
  <c r="F140" i="1"/>
  <c r="F139" i="1"/>
  <c r="F138" i="1"/>
  <c r="F137" i="1"/>
  <c r="F135" i="1"/>
  <c r="F134" i="1"/>
  <c r="F133" i="1"/>
  <c r="F130" i="1"/>
  <c r="F128" i="1"/>
  <c r="F127" i="1"/>
  <c r="F125" i="1"/>
  <c r="F124" i="1"/>
  <c r="F123" i="1"/>
  <c r="F122" i="1"/>
  <c r="F121" i="1"/>
  <c r="F120" i="1"/>
  <c r="F119" i="1"/>
  <c r="C119" i="1"/>
  <c r="F118" i="1"/>
  <c r="F114" i="1"/>
  <c r="F113" i="1"/>
  <c r="F112" i="1"/>
  <c r="F111" i="1"/>
  <c r="F109" i="1"/>
  <c r="F107" i="1"/>
  <c r="F105" i="1"/>
  <c r="F103" i="1" s="1"/>
  <c r="F102" i="1"/>
  <c r="F101" i="1"/>
  <c r="F99" i="1" s="1"/>
  <c r="F98" i="1"/>
  <c r="F97" i="1"/>
  <c r="F87" i="1" s="1"/>
  <c r="F96" i="1"/>
  <c r="F95" i="1"/>
  <c r="F93" i="1"/>
  <c r="F92" i="1"/>
  <c r="F91" i="1"/>
  <c r="F86" i="1"/>
  <c r="F85" i="1"/>
  <c r="F84" i="1"/>
  <c r="F83" i="1"/>
  <c r="F82" i="1" s="1"/>
  <c r="F80" i="1"/>
  <c r="F79" i="1"/>
  <c r="F77" i="1"/>
  <c r="F76" i="1"/>
  <c r="F75" i="1"/>
  <c r="C75" i="1"/>
  <c r="F74" i="1"/>
  <c r="C73" i="1"/>
  <c r="F73" i="1" s="1"/>
  <c r="F72" i="1"/>
  <c r="F70" i="1"/>
  <c r="F69" i="1"/>
  <c r="F67" i="1"/>
  <c r="F66" i="1"/>
  <c r="F63" i="1"/>
  <c r="F62" i="1"/>
  <c r="F61" i="1"/>
  <c r="F58" i="1"/>
  <c r="F57" i="1"/>
  <c r="F56" i="1"/>
  <c r="F55" i="1"/>
  <c r="F54" i="1"/>
  <c r="F53" i="1"/>
  <c r="F51" i="1"/>
  <c r="F50" i="1"/>
  <c r="F49" i="1"/>
  <c r="F48" i="1"/>
  <c r="F47" i="1"/>
  <c r="F43" i="1"/>
  <c r="F42" i="1"/>
  <c r="F41" i="1"/>
  <c r="F39" i="1"/>
  <c r="F38" i="1"/>
  <c r="F37" i="1"/>
  <c r="F34" i="1"/>
  <c r="F33" i="1"/>
  <c r="F32" i="1"/>
  <c r="F31" i="1"/>
  <c r="F30" i="1"/>
  <c r="F29" i="1"/>
  <c r="F26" i="1"/>
  <c r="F25" i="1" s="1"/>
  <c r="F24" i="1"/>
  <c r="F23" i="1"/>
  <c r="F22" i="1"/>
  <c r="F21" i="1"/>
  <c r="F20" i="1"/>
  <c r="F18" i="1"/>
  <c r="F17" i="1"/>
  <c r="F15" i="1"/>
  <c r="F14" i="1"/>
  <c r="F13" i="1"/>
  <c r="F344" i="1" l="1"/>
  <c r="E477" i="1" s="1"/>
  <c r="F477" i="1" s="1"/>
  <c r="F36" i="1"/>
  <c r="F59" i="1"/>
  <c r="F185" i="1"/>
  <c r="F27" i="1"/>
  <c r="F116" i="1"/>
  <c r="F115" i="1" s="1"/>
  <c r="E475" i="1" s="1"/>
  <c r="F475" i="1" s="1"/>
  <c r="F19" i="1"/>
  <c r="F204" i="1"/>
  <c r="F64" i="1"/>
  <c r="F106" i="1"/>
  <c r="F81" i="1" s="1"/>
  <c r="F12" i="1"/>
  <c r="F44" i="1"/>
  <c r="F167" i="1"/>
  <c r="F229" i="1"/>
  <c r="F228" i="1" s="1"/>
  <c r="E476" i="1" s="1"/>
  <c r="F476" i="1" s="1"/>
  <c r="F478" i="1" l="1"/>
  <c r="F35" i="1"/>
  <c r="F6" i="1"/>
</calcChain>
</file>

<file path=xl/sharedStrings.xml><?xml version="1.0" encoding="utf-8"?>
<sst xmlns="http://schemas.openxmlformats.org/spreadsheetml/2006/main" count="1076" uniqueCount="656">
  <si>
    <t>BILLS OF QUANTITIES</t>
  </si>
  <si>
    <t>South Sudan Enhancing Community Resilience and Local Governance Project (ECRP II)</t>
  </si>
  <si>
    <t>Name of Bidder:</t>
  </si>
  <si>
    <t>ITEM</t>
  </si>
  <si>
    <t>DESCRIPTION</t>
  </si>
  <si>
    <t>QTY</t>
  </si>
  <si>
    <t>UNIT</t>
  </si>
  <si>
    <t>RATE (USD)</t>
  </si>
  <si>
    <t>AMOUNT (USD)</t>
  </si>
  <si>
    <t>BILL NO. 1</t>
  </si>
  <si>
    <t>PRELIMINARIES</t>
  </si>
  <si>
    <t>Notes:</t>
  </si>
  <si>
    <t>All the Bidders are requested to refer "Pricing Preamble and notes below" and works items of this Bills of Quantities shall be priced to fulfill the requirements there-in. Also see that no page or items are missing prior to pricing of this bill of quantities.</t>
  </si>
  <si>
    <t>Note</t>
  </si>
  <si>
    <t>A list of typical general items are given below. However, the Bidder is requested to price only those items that may affect this Contract.</t>
  </si>
  <si>
    <t>If no price has been stated against any item  hereunder, the Contractor shall not be entitled to claim any money for such items even though he is obliged to execute the work or provide services described therein. Preliminary items priced by the Tenderer are deemed to include the cost of unpriced items.</t>
  </si>
  <si>
    <t>Cost and expenses in connection with any other preliminary item which is not listed below, but is necessary for the due completion of works, is deemed to be included in the tender rates.</t>
  </si>
  <si>
    <t xml:space="preserve">Mobilization and Site Facilities </t>
  </si>
  <si>
    <t>1.1.1</t>
  </si>
  <si>
    <t>Mobilization of all required Construction materials ,equipments  and personel to project site.</t>
  </si>
  <si>
    <t>Lump Sum</t>
  </si>
  <si>
    <t>1.1.2</t>
  </si>
  <si>
    <t>The contractor shall provide adequate space to serve as a temporary site office and fit it with the  required facilities for his own site management staff
The contractor shall provide adequate space to serve as a temporary site stores or space for storage of plant and materials for the work herein.
The contractor shall provide toilet facilities for his workers and the Engineers within the site as directed and with Sanitary conditions meeting WHO Standards.</t>
  </si>
  <si>
    <t>1.1.3</t>
  </si>
  <si>
    <t>The contractor shall provide necessary protective fencing/site hoarding, lighting, watchmen and other precautions and maintain  for entire  construction period.</t>
  </si>
  <si>
    <t>PLATES</t>
  </si>
  <si>
    <t>Fabricate a metal visibility plate 100 x 80 mm to be wall mounted. Art work of name board will be issued by IOM</t>
  </si>
  <si>
    <t>Each</t>
  </si>
  <si>
    <t>1.1.4</t>
  </si>
  <si>
    <t>Fabricate and install a sign post stand, 1m x 1.2m metal signboad on a 1.8m stand with a concrete foundation (min. 0.40 x 0.40 x 0.60 m, as directed by the Site Engineer). Concrete class C-25 (1:1:2) with RHS 40 x 40 x 2.5mm posts and 2mm thick sheet metal sign.</t>
  </si>
  <si>
    <t xml:space="preserve">Sites Operations </t>
  </si>
  <si>
    <t> </t>
  </si>
  <si>
    <t>1.1.5</t>
  </si>
  <si>
    <t>Allow for setting out of works in accordance with drawings; liaise with client to establish exact boundaries and other written information given by the Engineer and obtain written approval from the relevant government authorities for setting out, street and building lines before commencements of construction; Checking of any setting out or of any line or level by the Engineer shall not in any way relieve the Contractor of his responsibility for the accuracy thereof.</t>
  </si>
  <si>
    <t>1.1.6</t>
  </si>
  <si>
    <t>Allow for supplying water for the Works and facilities of the contractor including connection, distribution system for the work, internal arrangements and all payment to the authorities for connections. It is the responsibility of the Contractor to ensure steady and uninterrupted water supply to Works.</t>
  </si>
  <si>
    <t>1.1.7</t>
  </si>
  <si>
    <t>Allow for maintaining daily records in the manner required by the Engineer to indicate factual details of, Workers, materials , Machinery and Equipment, Weather</t>
  </si>
  <si>
    <t>1.1.8</t>
  </si>
  <si>
    <t xml:space="preserve">Allow for maintaining the sites in clean and orderly fashion at all times and during the entire contract period. Materials, cement etc. shall be kept neatly stacked on the site with all access-ways kept clear. All dust, debris and rubbish etc., arising out of his own works shall be continually cleared and removed from the site. The Engineer's Representative shall certify a percentage of the monthly rate or shall completely suspend the monthly amount if the contractor's maintenance is found to be unacceptable. </t>
  </si>
  <si>
    <t>1.1.9</t>
  </si>
  <si>
    <t>Allow for providing all necessary safety measures to workmen (provision for proper usage of Personal protective equipment (PPE)). The bidder should submit his comprehensive safety plan with description and number in each safety device and other safety equipment  proposed. The Engineer's Representative has the right to pay a percentage of the monthly component to suit the percentage accomplishment of this safety plan.</t>
  </si>
  <si>
    <t>Insurances, Bonds &amp; Fees</t>
  </si>
  <si>
    <t>1.1.10</t>
  </si>
  <si>
    <t>Allow for Contractor's All Risk Insurance Policy, including third party liability and from the starting date until the defects liability certificate has been issued, the risks of personal injury, death, and loss of or damage to property (including, without limitation, the works, plant, materials, and equipment) which are not employers risk but are contractors risk
Allow for insurance against claims for worker's compensation. Engineer's and Consultant's representatives, shall be included in the Insurance Policy.
Allow for insurance against loss or damage to the works, adjacent structures, any existing overhead and/or underground services that may cause damages during the construction</t>
  </si>
  <si>
    <t>Environmental and Social Safeguarding Requirements</t>
  </si>
  <si>
    <t>1.1.12</t>
  </si>
  <si>
    <t>Allow for providing all necessary safety measures to workmen (provision for proper usage of Personal protective equipment (PPE). The bidder should submit his comprehensive safety plan with description and number in each safety device and other safety equipment  proposed. The Engineer's Representative has the right to pay a percentage of the monthly component to suit the percentage accomplishment of this safety plan.</t>
  </si>
  <si>
    <t>1.1.13</t>
  </si>
  <si>
    <t xml:space="preserve">Conduct environmental and social risk assessment and management on all subproject sites including conducting inspections to ensure adherenace to the requirment of IOM and the World Bank </t>
  </si>
  <si>
    <t>1.1.14</t>
  </si>
  <si>
    <t>Provide resources to ensure a safe working enviroment including signage,  access control,fall protection equipment and devices, ocupational safety and health equipment, and first aid kit.</t>
  </si>
  <si>
    <t>1.1.15</t>
  </si>
  <si>
    <t>Ensure measures are put in place to guarantee community safety including stakeholder engagement and information disclosure</t>
  </si>
  <si>
    <t>1.1.16</t>
  </si>
  <si>
    <t xml:space="preserve">Acquire all relevant Environmental perts, licenses and authorisation prior to engaging in any activities that require such. This includes adhereing to conditions of any licenses issues. </t>
  </si>
  <si>
    <t>1.1.17</t>
  </si>
  <si>
    <t xml:space="preserve">Rehabilitate and ensure maintanace of aesthetic environment including ensuring the sound management of waste on all sites. </t>
  </si>
  <si>
    <t>1.1.18</t>
  </si>
  <si>
    <t>Ensure there is a designated qualified and competent environmental and social safeguards specialist within the contrcator's team atleast for each subproject site.</t>
  </si>
  <si>
    <t>Month</t>
  </si>
  <si>
    <t>BILL NO. 2</t>
  </si>
  <si>
    <t>BOQ - BISELLIA PS - 1 BCLOCK OF 04 CLASSROOMS &amp; 2 OFFICE REHABILITATION</t>
  </si>
  <si>
    <t>2.1.0</t>
  </si>
  <si>
    <t>RING BEAM AND WALL UP TO WALL PLATE LEVEL</t>
  </si>
  <si>
    <t>2.1.1.1</t>
  </si>
  <si>
    <t>Site clearance and removal of debris from site as directed</t>
  </si>
  <si>
    <t>m2</t>
  </si>
  <si>
    <t>2.1.1.2</t>
  </si>
  <si>
    <t>Dismantle and dispose of the existing roof truss and prepare the site for construction of a new ring beam as directed by the site Engineer  for the main block with 4 classrooms and 2 office rooms.</t>
  </si>
  <si>
    <t>2.1.1.3</t>
  </si>
  <si>
    <t xml:space="preserve">Concrete work for construction of new ring beam, class 25 
</t>
  </si>
  <si>
    <t>m3</t>
  </si>
  <si>
    <t>High tensile steel reinforcement to B.S. 4461 in structural concrete work including cutting, bending, hoisting, fixing, tying wire and spacing blocks</t>
  </si>
  <si>
    <t>2.1.1.4</t>
  </si>
  <si>
    <t>8mm diameter bars</t>
  </si>
  <si>
    <t>kg</t>
  </si>
  <si>
    <t>2.1.1.5</t>
  </si>
  <si>
    <t>12mm diameter bars</t>
  </si>
  <si>
    <t>2.1.1.6</t>
  </si>
  <si>
    <t>Sawn formwork for sides of ring beam and sofits</t>
  </si>
  <si>
    <t>2.1.2</t>
  </si>
  <si>
    <t>ROOF CONSTRUCTION</t>
  </si>
  <si>
    <t>**Timber** structure with Mahagony wood sized to fit existing structure
Supply and install new roofs for all 3 blocks.</t>
  </si>
  <si>
    <t>Rates inclusive of nails, hoop iron at joints, cutting and application of creoasote or other approved wood presevative on the timber surfaces in two coats and dismantling of the  existing roof</t>
  </si>
  <si>
    <t>2.1.2.1</t>
  </si>
  <si>
    <t>100x75mm wall plate</t>
  </si>
  <si>
    <t>m</t>
  </si>
  <si>
    <t>2.1.2.2</t>
  </si>
  <si>
    <t>150x50mm tie beam</t>
  </si>
  <si>
    <t>2.1.2.3</t>
  </si>
  <si>
    <t>100x50mm rafters</t>
  </si>
  <si>
    <t>2.1.2.4</t>
  </si>
  <si>
    <t>100x50mm struts and ties</t>
  </si>
  <si>
    <t>2.1.2.5</t>
  </si>
  <si>
    <t>100x50mm purlins</t>
  </si>
  <si>
    <t>2.1.2.6</t>
  </si>
  <si>
    <t>Roof Covering</t>
  </si>
  <si>
    <t>2.1.2.7</t>
  </si>
  <si>
    <t>Supplying &amp; fixing of gauge 28 pre-painted Super Five IT4 profiled roofing sheets ( 0.5mm ) of approved colour: fixed with roofing nails to 100 x 50 timber as purlins ( measured separately) and rubber seals</t>
  </si>
  <si>
    <t>2.1.2.8</t>
  </si>
  <si>
    <t xml:space="preserve">Supplying &amp; fixing of Gypsum Ceiling board for the classroom and office block including; Channels GCS 52mm*10ft (Drywall Metal Profile) Gypsum Board Hada 4ftx8ftx9mm (Drywall for Ceiling),Gypsum Stud GCS 2.8mx52mm, Gyproc Gypsum Board 9mm, Gypsum Cornice GC01C 4Inch, Moulding Cornice Panel Moulding Stucco Decoration 2 m Orac Decor CX111 AXXENT,Gyproc Gypsum Filler 25kg, Gypsum Drywall Screws 1Inch×1000pcs, Plain PVC Laminated Gypsum Board with Waterproof and Fireproof Features
</t>
  </si>
  <si>
    <t>2.1.2.9</t>
  </si>
  <si>
    <t>Supplying &amp; fixing Gauge 28 prepainted ridge cap; 650mm girth (average) in position complete with all necessary roofing nails and rubber seals</t>
  </si>
  <si>
    <t>2.1.2.10</t>
  </si>
  <si>
    <t>25x225mm high timber valance board / barge board nailed to 100 x 50mm rafters edges: all complete with approved wood preservative as specified. Painted with 1 coat of emulsion under coat and finished with 3 coats of an oil-based gloss paint in white (for three blocks)</t>
  </si>
  <si>
    <t>2.1.2.11</t>
  </si>
  <si>
    <t xml:space="preserve">Supply and install 6" (150mm) dia. and 4mm thick PVC gutter and all the down pipe fittings, screwed on 25 x 225mm wooden fascia board with support bracket placed at 2000mm c/c </t>
  </si>
  <si>
    <t>2.1.2.12</t>
  </si>
  <si>
    <t>RHS100x3mm Steel columns supporting roof at the verendah</t>
  </si>
  <si>
    <t>No</t>
  </si>
  <si>
    <t>2.1.3</t>
  </si>
  <si>
    <t>DOORS AND WINDOWS</t>
  </si>
  <si>
    <t>Note: All doors and windows to be supplied and fixed as per the details and schedule provided. Doors and windows to be sized to fit existing door/window frames as measured on site. All iron Mongery that has not been measured separately shall be priced together with the corresponding door/window.</t>
  </si>
  <si>
    <t>2.1.3.1</t>
  </si>
  <si>
    <t>Single Steel doors shutters to fit structural opening size 1200mm x 2200mm high: RHS steel frame 40mm x 40mm x 2mm, Painted with 2 coats of antirust paint
&amp; one coat of enamel paint, 90D Opening, 0.5mm casement metal pane, with Bugalar proofing with RHS 25mm x 25mm x 2mm Vertical steel bars at equal intervals welded to frames on the enterior side. Ironmongry stainless steel pull-push bar handle, 0.5mm thick steel louvers at top welded to RHS frame. Louver to be covered with approved mosquito net.</t>
  </si>
  <si>
    <t>Nr</t>
  </si>
  <si>
    <t>2.1.3.2</t>
  </si>
  <si>
    <t>Single Steel doors shutters to fit structural opening size 1000mm x 2200mm high: RHS steel frame 40mm x 40mm x 2mm, Painted with 2 coats of antirust paint
&amp; one coat of enamel paint, 90D Opening, 0.5mm casement metal pane, with Bugalar proofing with RHS 25mm x 25mm x 2mm Vertical steel bars at equal intervals welded to frames on the enterior side. Ironmongry stainless steel pull-push bar handle, 0.5mm thick steel louvers at top welded to RHS frame. Louver to be covered with approved mosquito net.</t>
  </si>
  <si>
    <t>2.1.3.3</t>
  </si>
  <si>
    <t>Double shutter Windows to fit existing window frames as measured on site 1200mm x 1000mm with 4mm clear/transparent sheet glass with glazing to metal casement panes 0.1-0.5 mm2 with tropical glazing putty</t>
  </si>
  <si>
    <t>2.1.4</t>
  </si>
  <si>
    <t>FINISHES</t>
  </si>
  <si>
    <t>Floor Finishes</t>
  </si>
  <si>
    <t>2.1.4.1</t>
  </si>
  <si>
    <t xml:space="preserve">100mm thick ground floor slab </t>
  </si>
  <si>
    <t>2.1.4.2</t>
  </si>
  <si>
    <t>25mm think floor screed of 1:3 mix ratio</t>
  </si>
  <si>
    <t>External wall finishes</t>
  </si>
  <si>
    <t>2.1.4.4</t>
  </si>
  <si>
    <t>Cement and sand(1:4)15mm thick to walls and concrete surfaces</t>
  </si>
  <si>
    <t>2.1.4.5</t>
  </si>
  <si>
    <t>300mm x 10mm rendered skirt</t>
  </si>
  <si>
    <t>Internal Wall finishes Cement/sand(1:4)</t>
  </si>
  <si>
    <t>2.1.4.6</t>
  </si>
  <si>
    <t>15mm plaster to: walls and concrete surfaces: steel trowelled smooth</t>
  </si>
  <si>
    <t>2.1.4.7</t>
  </si>
  <si>
    <t>Prepare surfaces: apply three coats weather guard emulsion to exterior plastered surface.</t>
  </si>
  <si>
    <t>2.1.4.8</t>
  </si>
  <si>
    <t>Prepare surfaces: apply three coats super gloss oil paint: on metal surface.</t>
  </si>
  <si>
    <t>2.1.4.9</t>
  </si>
  <si>
    <t>Prepare surfaces: apply three coats vinyl silk soft white emulsion paint to the interior wall surface:</t>
  </si>
  <si>
    <t>2.1.4.10</t>
  </si>
  <si>
    <t>Construct the apron with good smooth finish as shall be directed by the site Engineer</t>
  </si>
  <si>
    <t>Lump sum</t>
  </si>
  <si>
    <t>2.1.4.11</t>
  </si>
  <si>
    <t>Reconstruct the blackboards (size 3m x 1.2m high) in each classroom, 20mm thick internal lime plaster and Prepare plaster surface and apply three coats of black bituminous mastic paint for the undercoat and finish with three layers of gloss oil paint to blackboard surfaces</t>
  </si>
  <si>
    <t>Ramps and Aprons</t>
  </si>
  <si>
    <t>2.1.4.12</t>
  </si>
  <si>
    <t>Construct access ramp with hand rails and a slope of 5% as shall be directed by the site Engineer;
Min 1.5 m wide ramp, In Situ concrete class 20, vibrated with a minimum concrete thickness of 100mm at all points with reinforced Mesh; B.S. 4483 weighing 2.22 kgs per square meter including bends, tying wire and spacing blocks. Supply &amp; install a pair of handrails for length of ramps on both sides, CHS 50mm dia. and 2.5 mm thickness, painted with 2 coats of antirust paint and 1 coat of enamel paint</t>
  </si>
  <si>
    <t>2.1.4.13</t>
  </si>
  <si>
    <t>Construct flash apron, 500 mm wide</t>
  </si>
  <si>
    <t>BILL NO. 2.2</t>
  </si>
  <si>
    <t>BOQ - BISELLIA PS -  1 BLOCK OF 6-STANCE LATRINES REHABILITATION</t>
  </si>
  <si>
    <t>2.2.1</t>
  </si>
  <si>
    <t>CONCRETE &amp; MASONRY WORK</t>
  </si>
  <si>
    <t>2.2.1.1</t>
  </si>
  <si>
    <t xml:space="preserve">Construct a 200mm x 200mm Ring beam, C-25 concrete, after removing the top wall and shall be directed by the site Engineer
Class </t>
  </si>
  <si>
    <t>2.2.1.6</t>
  </si>
  <si>
    <t>Lobby construction (1.5 m wide): excavate 500 mm deep and place min 500 mm thick compacted selected fill to grade, pour a 100 mm thick concrete floor slab (C-20) reinforced with BRC mesh A98 as shall be directed by the site Engineer</t>
  </si>
  <si>
    <t>2.2.1.7</t>
  </si>
  <si>
    <t>2.2.1.8</t>
  </si>
  <si>
    <t>2.2.2</t>
  </si>
  <si>
    <t>ROOF AND RAIN WATER DISPOSAL</t>
  </si>
  <si>
    <t>Roof Construction</t>
  </si>
  <si>
    <t>**Timber** structure with Mahagony wood in the same configuration of the steel roof design in the drawings</t>
  </si>
  <si>
    <t>Rates inclusive of nails, hoop iron at joints, cutting and application of creoasote or other approved wood presevative on the timber surfaces in two coats.</t>
  </si>
  <si>
    <t>2.2.2.1</t>
  </si>
  <si>
    <t>2.2.2.2</t>
  </si>
  <si>
    <t>2.2.2.3</t>
  </si>
  <si>
    <t>2.2.2.4</t>
  </si>
  <si>
    <t>2.2.2.5</t>
  </si>
  <si>
    <t xml:space="preserve">25x225mm high timber fascia board nailed to 100 x 50mm rafters edges: all complete with approved wood preservative as specified. Painted with 1 coat of emulsion under coat and finished with 3 coats of an oil-based gloss paint in white </t>
  </si>
  <si>
    <t>2.2.2.6</t>
  </si>
  <si>
    <t>2.2.2.7</t>
  </si>
  <si>
    <t>Install 4 inch PVC Vent Pipe with Cap and fly screen as recommended by the site Engineer</t>
  </si>
  <si>
    <t>2.2.3</t>
  </si>
  <si>
    <t xml:space="preserve"> DOORS</t>
  </si>
  <si>
    <t>Note: All doors to be supplied and fixed as per the details and schedule provided. All iron Mongery that has not been measured separately shall be priced together with the corresponding door.</t>
  </si>
  <si>
    <t>2.2.3.1</t>
  </si>
  <si>
    <t xml:space="preserve">Steel doors to fit structural opening size 800mm x 2100mm high: RHS steel frame 40mm x 40mm x 2mm, Painted with 2 coats of antirust paint &amp; one coat of enamel paint, 180D Opening, 0.5mm casement metal pane, with Bugalar proofing with RHS 25mm x 25mm x 2mm Vertical steel bars at equal intervals welded to frames on the enterior side. Ironmongry stainless steel pull-push bar handle, 0.5mm thick steel louvers at top welded to RHS frame. Louver to be covered with approved mosquito net.
</t>
  </si>
  <si>
    <t>2.2.3.2</t>
  </si>
  <si>
    <t>Painting: Prepare and apply two coats of brown rust inhibiting primer finished with two coats of white matte oil paint on metal:-</t>
  </si>
  <si>
    <t>2.2.4</t>
  </si>
  <si>
    <t>LOUVERS</t>
  </si>
  <si>
    <t>Supply and fix the following</t>
  </si>
  <si>
    <t>2.2.4.1</t>
  </si>
  <si>
    <t>Louvers 300x800mm Ventilation. door Frame material is LTZ steel frame 40mm x 40mm x 2mm, Painted with 2 coats of antirust paint &amp; one coat of enamel paint welded with recommended mosquito wire as per the drawing.</t>
  </si>
  <si>
    <t>2.2.5</t>
  </si>
  <si>
    <t>2.2.5.1</t>
  </si>
  <si>
    <t>50mm thick floor screed, including lobby</t>
  </si>
  <si>
    <t>External wall finishes, Cement:sand (1:4)</t>
  </si>
  <si>
    <t>2.2.5.2</t>
  </si>
  <si>
    <t>10mm plaster to: walls and concrete surfaces: steel trowelled smooth</t>
  </si>
  <si>
    <t>Internal Wall finishes, Cement:sand (1:4)</t>
  </si>
  <si>
    <t>2.2.5.3</t>
  </si>
  <si>
    <t>2.2.5.4</t>
  </si>
  <si>
    <t>2.2.5.5</t>
  </si>
  <si>
    <t>Supply and install one hand washing station as per the hand wash tank stand including the foundation, plinth wall, concrete slab, brick wall, compacted murram, top slab and 500L water tank with all fittings.  See ToR and Scope of work.</t>
  </si>
  <si>
    <t>lump sum</t>
  </si>
  <si>
    <t>2.2.5.6</t>
  </si>
  <si>
    <t>Provide foot rest for the squat hole and smooth finish as directed by the site Engineer each stance</t>
  </si>
  <si>
    <t>BILL NO. 3</t>
  </si>
  <si>
    <t>BoQ 3-STANCE LATRINE AND WASHROOM ATTACHED NORMAL SOIL</t>
  </si>
  <si>
    <t>SUBSTRUCTURE - 1 Latrine Block, 3 Stances and washroom attached</t>
  </si>
  <si>
    <t>Excavation and Earthwork (Provisional)</t>
  </si>
  <si>
    <t>3.1.1</t>
  </si>
  <si>
    <t>3.1.2</t>
  </si>
  <si>
    <t>Excavate loose top soil average 200 deep from ground level and wheel and deposit on site as directed</t>
  </si>
  <si>
    <t>3.1.3</t>
  </si>
  <si>
    <t xml:space="preserve">Manual-Mass excavation for latrine pit not exceeding 1.5m deep starting from Ground level </t>
  </si>
  <si>
    <t>3.1.4</t>
  </si>
  <si>
    <t>Ditto exceeding 1.5-3.0m depth starting from stripped level</t>
  </si>
  <si>
    <t>3.1.5</t>
  </si>
  <si>
    <t>Excavate in soft material for foundation trenches and column bases not exceeding 1.8m depth starting from stripped level and 60 cm wide</t>
  </si>
  <si>
    <t>3.1.6</t>
  </si>
  <si>
    <t>Excavate in soft material for ramp trenches not exceeding 600mm depth</t>
  </si>
  <si>
    <t>Disposal of surplus spoils</t>
  </si>
  <si>
    <t>3.1.7</t>
  </si>
  <si>
    <t>Load and cart away surplus material from site to an approved dumping site</t>
  </si>
  <si>
    <t>Selected filling</t>
  </si>
  <si>
    <t>3.1.8</t>
  </si>
  <si>
    <t>200mm Thick hardcore fillings compacted in layers not exceeding 100mm  deep and well watered under lobby ground slab and ramps</t>
  </si>
  <si>
    <t>3.1.9</t>
  </si>
  <si>
    <t>500mm Thick compacted selected fill to grade natural soil</t>
  </si>
  <si>
    <t xml:space="preserve">Damp proof membrane </t>
  </si>
  <si>
    <t>3.1.10</t>
  </si>
  <si>
    <t>1000 gauge polythene or other equal and approved damp proof membrane laid under surface bed with 300mm side  and end laps (measured net- allow for laps)</t>
  </si>
  <si>
    <t>Concrete work in substructure</t>
  </si>
  <si>
    <t xml:space="preserve">Plain concrete class 10 (mix 1:3:6) </t>
  </si>
  <si>
    <t>3.1.11</t>
  </si>
  <si>
    <t>50mm Thick surface blinding under strip foundation and bottom pit</t>
  </si>
  <si>
    <t>3.1.12</t>
  </si>
  <si>
    <t>Ditto for columns bases</t>
  </si>
  <si>
    <t>3.1.13</t>
  </si>
  <si>
    <t>Ditto for ramps</t>
  </si>
  <si>
    <t xml:space="preserve">Insitu concrete class 25/20, vibrated and reinforced as described,  in:- </t>
  </si>
  <si>
    <t>3.1.14</t>
  </si>
  <si>
    <t>Foundation strip (250mm thick)</t>
  </si>
  <si>
    <t>3.1.15</t>
  </si>
  <si>
    <t>Intermediate beams (200mm thick)</t>
  </si>
  <si>
    <t>3.1.16</t>
  </si>
  <si>
    <t>Column Bases (250mm thick)</t>
  </si>
  <si>
    <t>3.1.17</t>
  </si>
  <si>
    <t>Columns (substructure)</t>
  </si>
  <si>
    <t>3.1.18</t>
  </si>
  <si>
    <t>150mm thick ground floor slab over the pit and 100mm on the walk way</t>
  </si>
  <si>
    <t>3.1.19</t>
  </si>
  <si>
    <t>Ground beams (300mm thick by 200mm wide)</t>
  </si>
  <si>
    <t>3.1.20</t>
  </si>
  <si>
    <t>Ramp (minimum 100mm thick)</t>
  </si>
  <si>
    <t>3.1.21</t>
  </si>
  <si>
    <t>100mm thick bottom pit slab of concrete reinforced with mesh</t>
  </si>
  <si>
    <t>Reinforcement for Substructure</t>
  </si>
  <si>
    <t xml:space="preserve">High tensile steel reinforcement to B.S. 4461 in structural  concrete work including cutting, bending, hoisting, fixing, tying  wire and spacing blocks </t>
  </si>
  <si>
    <t>3.1.22</t>
  </si>
  <si>
    <t>8 mm diameter bars</t>
  </si>
  <si>
    <t>3.1.23</t>
  </si>
  <si>
    <t>10 mm diameter bars</t>
  </si>
  <si>
    <t>3.1.24</t>
  </si>
  <si>
    <t>12 mm diameter bars</t>
  </si>
  <si>
    <t>3.1.25</t>
  </si>
  <si>
    <t>16 mm diameter bars</t>
  </si>
  <si>
    <t>Mesh reinforcement ; B.S. 4483  Ref A142 weighing 2.22 kgs per square meter including bends, tying wire and spacing blocks</t>
  </si>
  <si>
    <t>3.1.26</t>
  </si>
  <si>
    <t>Fabric mesh reinforcement for ground floor, ramp and bottom pit slab</t>
  </si>
  <si>
    <t>Sawn formwork to:-</t>
  </si>
  <si>
    <t>3.1.27</t>
  </si>
  <si>
    <t>Horizontal  sides of Intermediate beam 200x200-Axes A&amp;B)@-1.4</t>
  </si>
  <si>
    <t>3.1.28</t>
  </si>
  <si>
    <t xml:space="preserve">Horizontal  sides of foundation strip </t>
  </si>
  <si>
    <t>3.1.29</t>
  </si>
  <si>
    <t>Horizontal  sides of ground beams and floor slabs</t>
  </si>
  <si>
    <t>3.1.30</t>
  </si>
  <si>
    <t>Edge of ramps</t>
  </si>
  <si>
    <t>Foundation Walling</t>
  </si>
  <si>
    <t>Solid concrete block walling (mix 1:3:6); bedded, load bearing 7N/mm², jointed  and pointed in cement sand (1:3) mortar; reinforced with hoop iron after every alternate course.</t>
  </si>
  <si>
    <t>3.1.31</t>
  </si>
  <si>
    <t>200mm Thick walling for pit</t>
  </si>
  <si>
    <t>3.1.32</t>
  </si>
  <si>
    <t>200mm thick plinth</t>
  </si>
  <si>
    <t>Plastering and Painting</t>
  </si>
  <si>
    <t>3.1.33</t>
  </si>
  <si>
    <t xml:space="preserve">12 mm thick cement : sand (1:3) plaster to walling </t>
  </si>
  <si>
    <t>Sundries</t>
  </si>
  <si>
    <t>3.1.34</t>
  </si>
  <si>
    <t>Allow for making squat hole openings in 150 mm slab</t>
  </si>
  <si>
    <t>nr</t>
  </si>
  <si>
    <t>3.1.35</t>
  </si>
  <si>
    <t>Ditto for making 600 x600 mm openings in 150 mm slab for manhole.</t>
  </si>
  <si>
    <t>BILL NO. 3.2</t>
  </si>
  <si>
    <t>SUPERSTRUCTURE - 1 Latrine Block, 3 Stances and washroom attached</t>
  </si>
  <si>
    <t>3.2.1</t>
  </si>
  <si>
    <t>Reinforced Concrete</t>
  </si>
  <si>
    <t xml:space="preserve">Insitu concrete class 25/20 , vibrated and reinforced as described, in:- </t>
  </si>
  <si>
    <t>3.2.2</t>
  </si>
  <si>
    <t>Ring beam</t>
  </si>
  <si>
    <t>3.2.3</t>
  </si>
  <si>
    <t>Columns (superstructure)</t>
  </si>
  <si>
    <t>Reinforcement</t>
  </si>
  <si>
    <t>3.2.4</t>
  </si>
  <si>
    <t>3.2.5</t>
  </si>
  <si>
    <t>Formwork</t>
  </si>
  <si>
    <t>Formwork in sawn finish at any level to:-</t>
  </si>
  <si>
    <t>3.2.6</t>
  </si>
  <si>
    <t xml:space="preserve">Sides and soffits of ring beams </t>
  </si>
  <si>
    <t>3.2.7</t>
  </si>
  <si>
    <t>Columns C1 &amp;C2</t>
  </si>
  <si>
    <t>Walling</t>
  </si>
  <si>
    <t>Damp proof Course</t>
  </si>
  <si>
    <t>Three- ply bituminous felt damp proof course bedded in cement and sand (1:3) mortar (measured nett allow for 300mm laps):-</t>
  </si>
  <si>
    <t>3.2.8</t>
  </si>
  <si>
    <t>150mm Thick walls for toilet and curtain</t>
  </si>
  <si>
    <t>BILL NO. 3.3</t>
  </si>
  <si>
    <t>ROOF AND RAIN WATER DISPOSAL - 1 Latrine Block, 3 Stances and washroom attached</t>
  </si>
  <si>
    <t>Contractor to allow for hoisting and all angle brackets  or gusset plates, bolts,  cleats, fish tailing lugs, drilling holes and the likes for fixing members to position as per the details provided.</t>
  </si>
  <si>
    <t>Unframed mild steel including hoisting and fixing in position and including drilling holes, all necessary welding, bolts plates/gusset plates and other jointing whether or not specifically described herein or shown on the drawing and with one coat of red oxide primer after erection.(see the drawings)</t>
  </si>
  <si>
    <t>3.3.1</t>
  </si>
  <si>
    <t>100 x 50 x 2mm thick Z-purlins securely fixed onto the steel trusses (MS) at 900mm c/c spacing including all the welding, straining, surface preparation and hoisting into position</t>
  </si>
  <si>
    <t>3.3.2</t>
  </si>
  <si>
    <t xml:space="preserve">16mm diam anchor bolts L=250 to be welded on steel </t>
  </si>
  <si>
    <t>3.3.3</t>
  </si>
  <si>
    <t>240x150x6mm plate (fillet weld of 6mm thick) welded to the truss and column</t>
  </si>
  <si>
    <t>3.3.4</t>
  </si>
  <si>
    <t>100x60x3mm RHS Rafter/top chord including all the welding, straining, surface preparation and hoisting into position</t>
  </si>
  <si>
    <t>100x60x3mm RHS Tie beam/bottom chord including all the welding, straining, surface preparation and hoisting into position</t>
  </si>
  <si>
    <t>3.3.5</t>
  </si>
  <si>
    <t>Supplying &amp; fixing of gauge 28 pre-painted Super Five IT4 profiled roofing sheets ( 0.5mm ) of approved colour: fixed with J-bolts to 100 x 50 x 2mm zed purlins ( measured separately) and rubber caping to tops of bolts</t>
  </si>
  <si>
    <t>Rain Water Disposal</t>
  </si>
  <si>
    <t>Supply and fix rain water system including the all accessories  required to manufacturer's  instructions.  </t>
  </si>
  <si>
    <t>3.3.6</t>
  </si>
  <si>
    <t>250x350 GMS 2mm thick gutter on both sides of the roof eave</t>
  </si>
  <si>
    <t>3.3.7</t>
  </si>
  <si>
    <t>Rainwater outlets with nozzle for 100mm rainwater down pipe outlet.</t>
  </si>
  <si>
    <t>3.3.8</t>
  </si>
  <si>
    <t>1000L Plastic tank including plumbing work (pipe connections and taps)</t>
  </si>
  <si>
    <t>3.3.9</t>
  </si>
  <si>
    <t>Water tank concrete plinth construction including supply and installation of all materials and labour</t>
  </si>
  <si>
    <t>3.3.10</t>
  </si>
  <si>
    <t>Soak pit construction including supply and installation of all materials and labour</t>
  </si>
  <si>
    <t>3.3.11</t>
  </si>
  <si>
    <t xml:space="preserve">Storm water drainage </t>
  </si>
  <si>
    <t>BILL NO. 3.4</t>
  </si>
  <si>
    <t>DOORS, WINDOWS, FINISHES, PLUMBING - 1 Latrine Block, 3 Stances and washroom</t>
  </si>
  <si>
    <t>Doors</t>
  </si>
  <si>
    <t>3.4.1</t>
  </si>
  <si>
    <t>Door D1 90x237cm - RHS steel frame 40mm x 40 mm x 2mm painted with 2 coat of antirust paint and 1 coat of enamel paint with door leaf 180D opening made of 0.5mm flat metal pane with burglar proofing (RHS 25x25x2mm vertical steel bars at equal intervals welded to frame on the interior side. Louvers is 0.5mm thick welded at to  frame.</t>
  </si>
  <si>
    <t>3.4.2</t>
  </si>
  <si>
    <t>Door D2 110x237cm - RHS steel frame 40mm x 40 mm x 2mm painted with 2 coat of antirust paint and 1 coat of enamel paint with door leaf 180D opening made of 0.5mm flat metal pane with burglar proofing (RHS 25x25x2mm vertical steel bars at equal intervals welded to frame on the interior side. Louvers is 0.5mm thick welded at to  frame.</t>
  </si>
  <si>
    <t>3.4.3</t>
  </si>
  <si>
    <t>Door D3 100x210cm - RHS steel frame 40mm x 40 mm x 2mm painted with 2 coat of antirust paint and 1 coat of enamel paint with door leaf 180D opening made of 0.5mm flat metal pane with burglar proofing (RHS 25x25x2mm vertical steel bars at equal intervals welded to frame on the interior side. Louvers is 0.5mm thick welded at to  frame.</t>
  </si>
  <si>
    <t>Windows</t>
  </si>
  <si>
    <t>3.4.4</t>
  </si>
  <si>
    <t xml:space="preserve"> 600x600mm high windows, RHS steel frame 40x40x2mm painted with 2 coats of antirust paint &amp; one coat of enamel paint with steel louvers</t>
  </si>
  <si>
    <t>Finishes</t>
  </si>
  <si>
    <t>Floor finishes</t>
  </si>
  <si>
    <t>Insitu cement and sand (1:3) screed</t>
  </si>
  <si>
    <t>3.4.5</t>
  </si>
  <si>
    <t>50mm thick screed for floor and ramp</t>
  </si>
  <si>
    <t>Wall Finishes</t>
  </si>
  <si>
    <t xml:space="preserve">Internal and external Walls: 12mm thick cement sand plaster, with steel trowelled finish, as described to:- </t>
  </si>
  <si>
    <t>3.4.6</t>
  </si>
  <si>
    <t>Internal wall plaster</t>
  </si>
  <si>
    <t>3.4.7</t>
  </si>
  <si>
    <t>External wall plaster</t>
  </si>
  <si>
    <t xml:space="preserve">Miscellaneous </t>
  </si>
  <si>
    <t>3.4.8</t>
  </si>
  <si>
    <t>Manhole Cover (supply and form concrete for 600x600x10mm RC cover)</t>
  </si>
  <si>
    <t>Plumbing installations</t>
  </si>
  <si>
    <t>3.4.9</t>
  </si>
  <si>
    <t xml:space="preserve">PSN Seat attached with handrails support,  casted with concrete and finished with tiles with pvc corner strips (400mm x 300mm x 400mm). </t>
  </si>
  <si>
    <t>Supply and install handwash basin and 50l water bucket with its drainage (refer to hand wash details on the drawing)</t>
  </si>
  <si>
    <t>3.4.10</t>
  </si>
  <si>
    <t>Well finished squat hole with foot rest</t>
  </si>
  <si>
    <t>3.4.11</t>
  </si>
  <si>
    <t>Handrails for length of ramps (on both sides</t>
  </si>
  <si>
    <t>Pairs</t>
  </si>
  <si>
    <t>3.4.12</t>
  </si>
  <si>
    <t>Vent-pipe</t>
  </si>
  <si>
    <t>Item</t>
  </si>
  <si>
    <t>BILL NO. 4</t>
  </si>
  <si>
    <t>BoQ for Construction of 1 block of latrine with 3 stances and urinal for boys</t>
  </si>
  <si>
    <t>SUBSTRUCTURE - 1 block of latrine with 3 stances and urinal for boys</t>
  </si>
  <si>
    <t>4.1.1</t>
  </si>
  <si>
    <t>Site clearance and removal of debris from site as directed (10m by 6m)</t>
  </si>
  <si>
    <t>4.1.2</t>
  </si>
  <si>
    <t>4.1.3</t>
  </si>
  <si>
    <t>4.1.4</t>
  </si>
  <si>
    <t>4.1.5</t>
  </si>
  <si>
    <t>4.1.6</t>
  </si>
  <si>
    <t>4.1.7</t>
  </si>
  <si>
    <t>4.1.8</t>
  </si>
  <si>
    <t>4.1.9</t>
  </si>
  <si>
    <t>4.1.10</t>
  </si>
  <si>
    <t>4.1.11</t>
  </si>
  <si>
    <t>4.1.12</t>
  </si>
  <si>
    <t>4.1.13</t>
  </si>
  <si>
    <t>4.1.14</t>
  </si>
  <si>
    <t>4.1.15</t>
  </si>
  <si>
    <t>Pit foundation beams (200mm thick)</t>
  </si>
  <si>
    <t>4.1.16</t>
  </si>
  <si>
    <t>4.1.17</t>
  </si>
  <si>
    <t>4.1.18</t>
  </si>
  <si>
    <t>4.1.19</t>
  </si>
  <si>
    <t>4.1.20</t>
  </si>
  <si>
    <t>4.1.21</t>
  </si>
  <si>
    <t>4.1.22</t>
  </si>
  <si>
    <t>4.1.23</t>
  </si>
  <si>
    <t>4.1.24</t>
  </si>
  <si>
    <t>Mesh reinforcement ; B.S. 4483  Ref A142 weighing 4.22 kgs per square meter including bends, tying wire and spacing blocks</t>
  </si>
  <si>
    <t>4.1.25</t>
  </si>
  <si>
    <t>4.1.26</t>
  </si>
  <si>
    <t>Horizontal  sides of pit foundation beam</t>
  </si>
  <si>
    <t>4.1.27</t>
  </si>
  <si>
    <t>4.1.28</t>
  </si>
  <si>
    <t>4.1.29</t>
  </si>
  <si>
    <t>4.1.30</t>
  </si>
  <si>
    <t>4.1.31</t>
  </si>
  <si>
    <t>Damp proof course</t>
  </si>
  <si>
    <t>4.1.32</t>
  </si>
  <si>
    <t>1200 gauge polythene or other equal and approved damp proof membrane laid under 150mm thick walls</t>
  </si>
  <si>
    <t>4.1.33</t>
  </si>
  <si>
    <t>4.1.34</t>
  </si>
  <si>
    <t>4.1.35</t>
  </si>
  <si>
    <t>SUPERSTRUCTURE - 1 Latrine Block, 3 Stances with urinal for boys</t>
  </si>
  <si>
    <t>4.1.36</t>
  </si>
  <si>
    <t>4.1.37</t>
  </si>
  <si>
    <t>4.1.38</t>
  </si>
  <si>
    <t>4.1.39</t>
  </si>
  <si>
    <t>4.1.40</t>
  </si>
  <si>
    <t>4.1.41</t>
  </si>
  <si>
    <t>Columns</t>
  </si>
  <si>
    <t>4.1.42</t>
  </si>
  <si>
    <t>4.2.0</t>
  </si>
  <si>
    <t>ROOF AND RAIN WATER DISPOSAL - 1 block of latrine with 3 stances and urinal for boys</t>
  </si>
  <si>
    <t>4.2.1</t>
  </si>
  <si>
    <t>4.2.2</t>
  </si>
  <si>
    <t>4.2.3</t>
  </si>
  <si>
    <t>4.2.4</t>
  </si>
  <si>
    <t>100x60x3mm RHS Rafter including all the welding, straining, surface preparation and hoisting into position</t>
  </si>
  <si>
    <t>4.2.5</t>
  </si>
  <si>
    <t>Supply and fix rain water system to manufacturer's  instructions.  </t>
  </si>
  <si>
    <t>4.2.6</t>
  </si>
  <si>
    <t>250x350 GMS 2mm thick gutter</t>
  </si>
  <si>
    <t>4.2.7</t>
  </si>
  <si>
    <t>4.2.8</t>
  </si>
  <si>
    <t>4.2.9</t>
  </si>
  <si>
    <t>4.2.10</t>
  </si>
  <si>
    <t>4.2.11</t>
  </si>
  <si>
    <t>4.2.12</t>
  </si>
  <si>
    <t>4.3.0</t>
  </si>
  <si>
    <t>DOORS, WINDOWS, FINISHES, PLUMBING - 1 block of latrine with 3 stances and urinal for boys</t>
  </si>
  <si>
    <t>4.3.1</t>
  </si>
  <si>
    <t>4.3.2</t>
  </si>
  <si>
    <t>Door D2 100x237cm - RHS steel frame 40mm x 40 mm x 2mm painted with 2 coat of antirust paint and 1 coat of enamel paint with door leaf 180D opening made of 0.5mm flat metal pane with burglar proofing (RHS 25x25x2mm vertical steel bars at equal intervals welded to frame on the interior side. Louvers is 0.5mm thick welded at to  frame.</t>
  </si>
  <si>
    <t>4.3.3</t>
  </si>
  <si>
    <t>Door D3 100x170cm - RHS steel frame 40mm x 40 mm x 2mm painted with 2 coat of antirust paint and 1 coat of enamel paint with door leaf 180D opening made of 0.5mm flat metal pane with burglar proofing (RHS 25x25x2mm vertical steel bars at equal intervals welded to frame on the interior side. Louvers is 0.5mm thick welded at to  frame.</t>
  </si>
  <si>
    <t>Louvers</t>
  </si>
  <si>
    <t>4.3.4</t>
  </si>
  <si>
    <t xml:space="preserve"> 600x400mm high windows, RHS steel frame 40x40x2mm painted with 2 coats of antirust paint &amp; one coat of enamel paint with steel louvers</t>
  </si>
  <si>
    <t>4.3.5</t>
  </si>
  <si>
    <t>4.3.6</t>
  </si>
  <si>
    <t>4.3.7</t>
  </si>
  <si>
    <t>4.3.8</t>
  </si>
  <si>
    <t>Wooden fascia board paint, 1 coat of emulsion under coat &amp; 3 coats of oil based gloss white paint</t>
  </si>
  <si>
    <t>4.3.9</t>
  </si>
  <si>
    <t>4.3.10</t>
  </si>
  <si>
    <t xml:space="preserve">PSN Seat attached with handrails support,  casted with concrete and finished with tiles (400mm x 300mm x 400mm). </t>
  </si>
  <si>
    <t>4.3.11</t>
  </si>
  <si>
    <t>Construct a masonry urinal channel 3.7m long with channel width 0.15m having 1.2% slop and install 2 tanks each of 50l drained into the pit. Refer the details on the drawing</t>
  </si>
  <si>
    <t>4.3.12</t>
  </si>
  <si>
    <t>4.3.13</t>
  </si>
  <si>
    <t>4.3.14</t>
  </si>
  <si>
    <t>4.3.15</t>
  </si>
  <si>
    <t>BILL NO. 5</t>
  </si>
  <si>
    <t>BOQ CONSTRUCTION OF 2-CLASSROOM BLOCK (NORMAL  SOIL) AT JEBEL ANDAI PS</t>
  </si>
  <si>
    <t>SUBSTRUCTURE</t>
  </si>
  <si>
    <t>Excavation</t>
  </si>
  <si>
    <t>5.1.1</t>
  </si>
  <si>
    <t>5.1.2</t>
  </si>
  <si>
    <t>Excavate to remove loose top soil not exceeding 0.3 meters deep and cart away as directed</t>
  </si>
  <si>
    <t>5.1.3</t>
  </si>
  <si>
    <t>Excavate in soft material for foundation trenches not exceeding 1.5m deep starting from stripped level</t>
  </si>
  <si>
    <t>5.1.4</t>
  </si>
  <si>
    <t>Ditto: Column bases</t>
  </si>
  <si>
    <t>Backfilling</t>
  </si>
  <si>
    <t>5.1.5</t>
  </si>
  <si>
    <t>Return, fill in and ram selected excavated material around foundations</t>
  </si>
  <si>
    <t>Disposal of Surplus spoils</t>
  </si>
  <si>
    <t>5.1.6</t>
  </si>
  <si>
    <t>Crushed stone fill</t>
  </si>
  <si>
    <t>5.1.7</t>
  </si>
  <si>
    <t xml:space="preserve">200mm thick hardcore (crushed stone) </t>
  </si>
  <si>
    <t>Imported filling</t>
  </si>
  <si>
    <t>5.1.8</t>
  </si>
  <si>
    <t>min 500mm thick compacted selected fill to grade</t>
  </si>
  <si>
    <t>5.1.9</t>
  </si>
  <si>
    <t>Ditto to ramps</t>
  </si>
  <si>
    <t>5.1.10</t>
  </si>
  <si>
    <t>Ditto to Splash apron</t>
  </si>
  <si>
    <t>Anti-termite treatment</t>
  </si>
  <si>
    <t>5.1.11</t>
  </si>
  <si>
    <t>TERMIDOR' or other equal and approved insecticide with a ten-years guarantee to surfaces of fill and tops of foundations</t>
  </si>
  <si>
    <t>5.1.12</t>
  </si>
  <si>
    <t>Damp Proofing</t>
  </si>
  <si>
    <t>5.1.13</t>
  </si>
  <si>
    <t>1000 gauge polythene sheet damp proof membrane: to floors: laid on blinded smooth finished hardcore bed with 300mm side and end laps to receive concrete floor bed (m/s) - measured net with no allowance for overlaps</t>
  </si>
  <si>
    <t>5.1.14</t>
  </si>
  <si>
    <t>Weak concrete blinding (mix 1:8:12)</t>
  </si>
  <si>
    <t>5.1.15</t>
  </si>
  <si>
    <t>50mm Thick surface blinding under foundations</t>
  </si>
  <si>
    <t>5.1.16</t>
  </si>
  <si>
    <t>Ditto: Under column bases</t>
  </si>
  <si>
    <t>In Situ concrete class C10/20/25, vibrated and reinforced as described, in:-</t>
  </si>
  <si>
    <t>5.1.17</t>
  </si>
  <si>
    <t>Strip Footing (C-10)</t>
  </si>
  <si>
    <t>5.1.18</t>
  </si>
  <si>
    <t xml:space="preserve">Column (for walling and verandah) bases (C-25) </t>
  </si>
  <si>
    <t>5.1.19</t>
  </si>
  <si>
    <t>Columns in foundations (C-25)</t>
  </si>
  <si>
    <t>5.1.20</t>
  </si>
  <si>
    <t>Ground beam (300x200)mm (C-25)</t>
  </si>
  <si>
    <t>5.1.21</t>
  </si>
  <si>
    <t>Ramp (C-20)</t>
  </si>
  <si>
    <t>5.1.22</t>
  </si>
  <si>
    <t>100mm thick ground floor slab (classrooms &amp; Verandah) C-25 concrete</t>
  </si>
  <si>
    <t>5.1.23</t>
  </si>
  <si>
    <t>600mm wide stone chipping aggregates Splash Apron 1:4 cement Sand ratio</t>
  </si>
  <si>
    <t>5.1.24</t>
  </si>
  <si>
    <t>5.1.25</t>
  </si>
  <si>
    <t>Mesh reinforcement ; B.S. 4483 A98 weighing 1.54 kgs per square meter including bends, tying wire and spacing blocks</t>
  </si>
  <si>
    <t>5.1.26</t>
  </si>
  <si>
    <t>Fabric mesh reinforcement to ground floor slab</t>
  </si>
  <si>
    <t>5.1.27</t>
  </si>
  <si>
    <t>5.1.28</t>
  </si>
  <si>
    <t>Vertical sides of foundations footing</t>
  </si>
  <si>
    <t>5.1.29</t>
  </si>
  <si>
    <t>Vertical sides of column bases</t>
  </si>
  <si>
    <t>5.1.30</t>
  </si>
  <si>
    <t>Vertical sides of columns</t>
  </si>
  <si>
    <t>5.1.31</t>
  </si>
  <si>
    <t>Edges of 100mm high ground beam and floor slab</t>
  </si>
  <si>
    <t>5.1.32</t>
  </si>
  <si>
    <t>Edges of 150mm high ramps</t>
  </si>
  <si>
    <t>Foundation walling</t>
  </si>
  <si>
    <t>Solid concrete block walling (mix 1:3:6); with minimum comprehensive strength of 7.0N/mm2;bedded and jointed in cement sand (1:3) mortar; reinforced with gauge 20 hoop iron after every alternate course.</t>
  </si>
  <si>
    <t>5.1.33</t>
  </si>
  <si>
    <t>200mm thick walls</t>
  </si>
  <si>
    <t>Plinths</t>
  </si>
  <si>
    <t>5.1.34</t>
  </si>
  <si>
    <t>12 mm thick cement : sand (1:3) plaster to plinth</t>
  </si>
  <si>
    <t>5.1.35</t>
  </si>
  <si>
    <t>Prepare and apply one priming coat and two coats of black bitumastick paint on rendered plinths</t>
  </si>
  <si>
    <t>5.1.36</t>
  </si>
  <si>
    <t>CHS 100 dia x 3 mm thick columns to support the roof</t>
  </si>
  <si>
    <t>each</t>
  </si>
  <si>
    <t>STRUCTURAL FRAME</t>
  </si>
  <si>
    <t>Concrete work in superstructure</t>
  </si>
  <si>
    <t>5.2.1</t>
  </si>
  <si>
    <t>Column (200x200)</t>
  </si>
  <si>
    <t>5.2.2</t>
  </si>
  <si>
    <t>Reinforcement for Superstructure</t>
  </si>
  <si>
    <t>5.2.3</t>
  </si>
  <si>
    <t>5.2.4</t>
  </si>
  <si>
    <t>5.2.5</t>
  </si>
  <si>
    <t>Vertical sides of Columns</t>
  </si>
  <si>
    <t>5.2.6</t>
  </si>
  <si>
    <t>WALLING</t>
  </si>
  <si>
    <t>5.3.1</t>
  </si>
  <si>
    <t>200mm wide</t>
  </si>
  <si>
    <t>5.3.2</t>
  </si>
  <si>
    <t>200mm thick walls reinforced with two lines of hoop iron after every three courses</t>
  </si>
  <si>
    <t>5.3.3</t>
  </si>
  <si>
    <t>50mm Concrete Window sill</t>
  </si>
  <si>
    <t>5.3.4</t>
  </si>
  <si>
    <t>Gable end with vent 600mm Ø</t>
  </si>
  <si>
    <t>Structural steelwork grade 4.3C (factory primed) to be executed by an approved sub-contractor.</t>
  </si>
  <si>
    <t>5.4.1</t>
  </si>
  <si>
    <t>50 x 50 x 3mm Bottom chord, welded to the top of column</t>
  </si>
  <si>
    <t>5.4.2</t>
  </si>
  <si>
    <t>50 x 50 x 3mm Top chord welded with 6mm fillet welds to 40 x 40 x 3mm RHS internals (RHS internals measured separately)</t>
  </si>
  <si>
    <t>5.4.3</t>
  </si>
  <si>
    <t>40 x 40 x 3mm RHS internals welded with 6mm fillet welds to 50 x 50 x 3mm Bottom/top chords (Bottom and Top chords measured separately)</t>
  </si>
  <si>
    <t>5.4.4</t>
  </si>
  <si>
    <t>40x40x3mm RHS section bracings welded to trusses at each intersection; including necessary drilling holes welding/bolts and washers</t>
  </si>
  <si>
    <t>5.4.5</t>
  </si>
  <si>
    <t>100 x 50 x 2mm thick Z-purlins securely fixed onto the steel trusses (MS) including all the welding, straining, surface preparation and hoisting into position.</t>
  </si>
  <si>
    <t>5.4.6</t>
  </si>
  <si>
    <t>16mm diam anchor bolts L=250 to be welded on steel reinforcement</t>
  </si>
  <si>
    <t>5.4.7</t>
  </si>
  <si>
    <t>150x150x8mm plate (fillet weld of 6mm thick) welded to the truss and column</t>
  </si>
  <si>
    <t>5.4.8</t>
  </si>
  <si>
    <t>5.4.9</t>
  </si>
  <si>
    <t>Supplying &amp; fixing of an approved heat insulation layer fixed to purlins according to manufacturer's specifications.</t>
  </si>
  <si>
    <t>5.4.10</t>
  </si>
  <si>
    <t>Supplying &amp; fixing Gauge 28 prepainted ridge cap; 650mm girth (average) in position complete with all necessary roofing screws or hooks as required.</t>
  </si>
  <si>
    <t>5.4.11</t>
  </si>
  <si>
    <t xml:space="preserve">25x225mm high timber valance board / barge board bolted to 100 x 100 x 8mm thick mild steel plate with 4 No 12mm diameter bolts : plates welded to edges of rafters: all complete with approved wood preservative as specified. Painted with 1 coat of emulsion under coat and finished with 3 coats of an oil-based gloss paint in white </t>
  </si>
  <si>
    <t xml:space="preserve">Water Harvesting </t>
  </si>
  <si>
    <t>5.4.12</t>
  </si>
  <si>
    <t>Supply and install 10,000 L PVC high quality water tank including plumbing work (pipe connections and taps)</t>
  </si>
  <si>
    <t>5.4.13</t>
  </si>
  <si>
    <t>Construction of the water reservoir platform including compacted earth base, brick walling (min. 225 mm thick, cement mortar 1:3) to hold compacted murram, and top slab</t>
  </si>
  <si>
    <t>5.5.1</t>
  </si>
  <si>
    <t>Steel doors to fit structural opening size 950mm x 2700mm high: RHS steel frame 40mm x 40mm x 2mm, Painted with 2 coats of antirust paint
&amp; one coat of enamel paint, 180D Opening, 0.5mm casement metal pane, with Bugalar proofing with RHS 25mm x 25mm x 2mm Vertical steel bars at equal intervals welded to frames on the enterior side. Ironmongry stainless steel pull-push bar handle, 0.5mm thick steel louvers at top welded to RHS frame. Louver to be covered with approved mosquito net.</t>
  </si>
  <si>
    <t>Prepare and apply two coats of brown rust inhibiting primer finished with two coats of white matte oil paint on metal:-</t>
  </si>
  <si>
    <t>5.5.2</t>
  </si>
  <si>
    <t>Surfaces steel plated doors and steel frames</t>
  </si>
  <si>
    <t>Purpose made steel casement windows manufactured from standard strong Z sections: manufacture, assemble and deliver to site: Supply and fix ironmongery comprising approved hinges, stays, fasteners to opening lights: frames drilled, plugged and screwed or built into walling: one coat red oxide primer before delivery.</t>
  </si>
  <si>
    <t>5.5.3</t>
  </si>
  <si>
    <t>W1. 1200x1600mm. Frame material is LTZ steel frame 40mm x 40mm x 2mm, Painted with 2 coats of antirust paint &amp; one coat of enamel paint glased with 5mm thick clear glass. Burgler proofing is  RHS 25 X 25 X 2 mm steel bars welded to frames at equal spacing behind glazings on the interior side and 0.5mm thick steel louvers welded to RHS frame. Louver to be covered with approved mosquito net. Ironmongry stainless steel pull-push bar handle</t>
  </si>
  <si>
    <t>5.5.4</t>
  </si>
  <si>
    <t>W2. 1200x1100mm  Frame material is LTZ steel frame 40mm x 40mm x 2mm, Painted with 2 coats of antirust paint &amp; one coat of enamel paint glased with 5mm thick clear glass. Burgler proofing is  RHS 25 X 25 X 2 mm steel bars welded to frames at equal spacing behind glazings on the interior side and 0.5mm thick steel louvers welded to RHS frame. Louver to be covered with approved mosquito net. Ironmongry stainless steel pull-push bar handle</t>
  </si>
  <si>
    <t>5.5.5</t>
  </si>
  <si>
    <t>4mm clear sheet glass with glazing to metal casement panes 0.1-0.5 mm2 with tropical glazing putty</t>
  </si>
  <si>
    <t>Cement and sand (1:3) screeds and pavings: one coat: steel trowel finish: laid on concrete</t>
  </si>
  <si>
    <t>5.6.1</t>
  </si>
  <si>
    <t>50mm thick screeding</t>
  </si>
  <si>
    <t>Internal and external Walls: 15mm thick cement sand plaster (1:4), with steel trowelled finish.
Paint: 1 coat of emulsion under coat on all walls. For interior walls, finish with 3 coats of matte vinyl paint in soft white. For exterior walls, finish with 3 coats of emulsion wather guard paint in smoked grey</t>
  </si>
  <si>
    <t>5.6.2</t>
  </si>
  <si>
    <t>External wall rendering and paint, 15mm thick cement sand plaster (1:4), with steel trowelled finish, Paint: 1 coat of emulsion under coat, finish with 3 coats of emulsion wather guard paint in smoked grey</t>
  </si>
  <si>
    <t>5.6.3</t>
  </si>
  <si>
    <t>Internal wall plastering and paint, 15mm thick Cement/lime putty/sand (1:2:9), with steel trowelled finish, Paint: 1 coat of emulsion under coat, finish with 3 coats of matte vinyl paint in soft white</t>
  </si>
  <si>
    <t>5.6.4</t>
  </si>
  <si>
    <t>300mm x 10mm rendered skirt, 15mm thick cement sand plaster (1:4), with steel trowelled, finish with 3 coats of bituminous paint</t>
  </si>
  <si>
    <t>FITTINGS &amp; FIXTURES</t>
  </si>
  <si>
    <t>The following for a pin board (size 80x60 cm) in each classroom block</t>
  </si>
  <si>
    <t>5.7.1</t>
  </si>
  <si>
    <t>15mm thick 'cellotex, soft board, placed in 3 layers, painted with one under coat and one coat of emulsion paint in white</t>
  </si>
  <si>
    <t>5.7.2</t>
  </si>
  <si>
    <t>25 x 50mm timber edge trim to edges of pin boards, one under coat and two coat of emulsion paint in white</t>
  </si>
  <si>
    <t>The following for blackboards (size 3m x 1.2m high) in each classroom</t>
  </si>
  <si>
    <t>5.7.3</t>
  </si>
  <si>
    <t>20mm thick internal lime plaster for the blackboard surface</t>
  </si>
  <si>
    <t>5.7.4</t>
  </si>
  <si>
    <t>Prepare plaster surface and apply three coats of black bituminous mastic paint for the undercoat and finish with three layers of gloss oil paint to blackboard surfaces</t>
  </si>
  <si>
    <t>Railings</t>
  </si>
  <si>
    <t>5.7.5</t>
  </si>
  <si>
    <t>Handrails for length of ramps on both sides,
CHS 50mm dia. and 2.5 mm thickness, painted with 2 coats of antirust paint and 1 coat of enamel paint</t>
  </si>
  <si>
    <t>CLASSROOM FURNITURE</t>
  </si>
  <si>
    <t>Furniture supply, as laid out in drawings. Contractor to provide shop drawings or manufactuer specifications for approval by Engineer</t>
  </si>
  <si>
    <t>5.8.1</t>
  </si>
  <si>
    <t>Student desk and bench, Desk size 125x60cm surface, 75cm high; Bench size 125x30cm seating area, 50cm high</t>
  </si>
  <si>
    <t>5.8.2</t>
  </si>
  <si>
    <t>Teacher’s table, Desk size 150x75 cm surface, 75cm high</t>
  </si>
  <si>
    <t>5.8.3</t>
  </si>
  <si>
    <t xml:space="preserve">Teacher’s chair, wood or metal </t>
  </si>
  <si>
    <t>BILL SUMMARY</t>
  </si>
  <si>
    <t>unit</t>
  </si>
  <si>
    <t>GRAND TOTAL</t>
  </si>
  <si>
    <t>Tender No.04</t>
  </si>
  <si>
    <r>
      <t>Project Description:</t>
    </r>
    <r>
      <rPr>
        <sz val="11"/>
        <rFont val="Arial"/>
        <family val="2"/>
      </rPr>
      <t>Rehabilitation of 1 block of 4 classrooms plus office attached in Bessilia primary school,rehabilitation of one block VIP latrine of 6 stances  and construction of additional one block of 4 stances latrine for girls with Washrooms attahced; and expansion of a block of 2 classrooms plus office attached at Jebel Andai primary school, and 2 blocks of latrine each with 3 stances one for girls with washroom and urinal for boys at Bessilia Payam.</t>
    </r>
  </si>
  <si>
    <t>1.1.11</t>
  </si>
  <si>
    <t>3.2.9</t>
  </si>
  <si>
    <t>3.3.12</t>
  </si>
  <si>
    <t>3.4.13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</si>
</sst>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_(* #,##0_);_(* \(#,##0\);_(* &quot;-&quot;??_);_(@_)"/>
    <numFmt numFmtId="165" formatCode="_([$$-409]* #,##0.00_);_([$$-409]* \(#,##0.00\);_([$$-409]* &quot;-&quot;??_);_(@_)"/>
    <numFmt numFmtId="166" formatCode="0.0"/>
  </numFmts>
  <fonts count="23" x14ac:knownFonts="1">
    <font>
      <sz val="11"/>
      <color theme="1"/>
      <name val="Calibri"/>
      <family val="2"/>
      <scheme val="minor"/>
    </font>
    <font>
      <sz val="11"/>
      <color theme="1"/>
      <name val="Calibri"/>
      <family val="2"/>
      <scheme val="minor"/>
    </font>
    <font>
      <sz val="11"/>
      <color theme="1"/>
      <name val="Calibri"/>
      <family val="2"/>
    </font>
    <font>
      <sz val="11"/>
      <name val="Arial"/>
      <family val="2"/>
    </font>
    <font>
      <b/>
      <sz val="11"/>
      <name val="Arial"/>
      <family val="2"/>
    </font>
    <font>
      <i/>
      <u/>
      <sz val="11"/>
      <name val="Arial"/>
      <family val="2"/>
    </font>
    <font>
      <sz val="10"/>
      <name val="Arial"/>
      <family val="2"/>
    </font>
    <font>
      <b/>
      <sz val="11"/>
      <color theme="1"/>
      <name val="Arial"/>
      <family val="2"/>
    </font>
    <font>
      <b/>
      <sz val="11"/>
      <color rgb="FF000000"/>
      <name val="Arial"/>
      <family val="2"/>
    </font>
    <font>
      <b/>
      <sz val="10"/>
      <name val="Arial"/>
      <family val="2"/>
    </font>
    <font>
      <b/>
      <sz val="11"/>
      <color theme="4"/>
      <name val="Arial"/>
      <family val="2"/>
    </font>
    <font>
      <sz val="11"/>
      <color rgb="FF000000"/>
      <name val="Arial"/>
      <family val="2"/>
    </font>
    <font>
      <sz val="11"/>
      <color theme="1"/>
      <name val="Arial"/>
      <family val="2"/>
    </font>
    <font>
      <i/>
      <sz val="11"/>
      <color rgb="FF000000"/>
      <name val="Arial"/>
      <family val="2"/>
    </font>
    <font>
      <i/>
      <u/>
      <sz val="11"/>
      <color rgb="FF000000"/>
      <name val="Arial"/>
      <family val="2"/>
    </font>
    <font>
      <b/>
      <i/>
      <sz val="11"/>
      <color rgb="FF000000"/>
      <name val="Arial"/>
      <family val="2"/>
    </font>
    <font>
      <b/>
      <i/>
      <sz val="11"/>
      <name val="Arial"/>
      <family val="2"/>
    </font>
    <font>
      <b/>
      <i/>
      <u/>
      <sz val="11"/>
      <name val="Arial"/>
      <family val="2"/>
    </font>
    <font>
      <b/>
      <i/>
      <sz val="11"/>
      <color theme="1"/>
      <name val="Arial"/>
      <family val="2"/>
    </font>
    <font>
      <i/>
      <u/>
      <sz val="11"/>
      <color theme="1"/>
      <name val="Arial"/>
      <family val="2"/>
    </font>
    <font>
      <b/>
      <i/>
      <u/>
      <sz val="11"/>
      <color theme="1"/>
      <name val="Arial"/>
      <family val="2"/>
    </font>
    <font>
      <sz val="8"/>
      <name val="Calibri"/>
      <family val="2"/>
      <scheme val="minor"/>
    </font>
    <font>
      <b/>
      <i/>
      <u/>
      <sz val="11"/>
      <color rgb="FF000000"/>
      <name val="Arial"/>
      <family val="2"/>
    </font>
  </fonts>
  <fills count="21">
    <fill>
      <patternFill patternType="none"/>
    </fill>
    <fill>
      <patternFill patternType="gray125"/>
    </fill>
    <fill>
      <patternFill patternType="solid">
        <fgColor rgb="FFD9D9D9"/>
        <bgColor rgb="FFD9D9D9"/>
      </patternFill>
    </fill>
    <fill>
      <patternFill patternType="solid">
        <fgColor theme="0" tint="-0.14999847407452621"/>
        <bgColor indexed="64"/>
      </patternFill>
    </fill>
    <fill>
      <patternFill patternType="solid">
        <fgColor rgb="FFEFEFEF"/>
        <bgColor rgb="FFEFEFEF"/>
      </patternFill>
    </fill>
    <fill>
      <patternFill patternType="solid">
        <fgColor theme="0" tint="-4.9989318521683403E-2"/>
        <bgColor indexed="64"/>
      </patternFill>
    </fill>
    <fill>
      <patternFill patternType="solid">
        <fgColor rgb="FFEEECE1"/>
        <bgColor rgb="FF000000"/>
      </patternFill>
    </fill>
    <fill>
      <patternFill patternType="solid">
        <fgColor theme="2"/>
        <bgColor rgb="FF000000"/>
      </patternFill>
    </fill>
    <fill>
      <patternFill patternType="solid">
        <fgColor theme="2"/>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theme="7" tint="0.79998168889431442"/>
        <bgColor rgb="FFD9D9D9"/>
      </patternFill>
    </fill>
    <fill>
      <patternFill patternType="solid">
        <fgColor theme="0"/>
        <bgColor rgb="FFFFFFFF"/>
      </patternFill>
    </fill>
    <fill>
      <patternFill patternType="solid">
        <fgColor rgb="FFFFFFFF"/>
        <bgColor rgb="FFFFFFFF"/>
      </patternFill>
    </fill>
    <fill>
      <patternFill patternType="solid">
        <fgColor theme="0" tint="-0.14999847407452621"/>
        <bgColor rgb="FFD9D9D9"/>
      </patternFill>
    </fill>
    <fill>
      <patternFill patternType="solid">
        <fgColor theme="0"/>
        <bgColor rgb="FFD9D9D9"/>
      </patternFill>
    </fill>
    <fill>
      <patternFill patternType="solid">
        <fgColor rgb="FFFFFFFF"/>
        <bgColor indexed="64"/>
      </patternFill>
    </fill>
    <fill>
      <patternFill patternType="solid">
        <fgColor theme="7" tint="0.79998168889431442"/>
        <bgColor indexed="64"/>
      </patternFill>
    </fill>
    <fill>
      <patternFill patternType="solid">
        <fgColor theme="0" tint="-4.9989318521683403E-2"/>
        <bgColor rgb="FFEFEFEF"/>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6" fillId="0" borderId="0"/>
  </cellStyleXfs>
  <cellXfs count="278">
    <xf numFmtId="0" fontId="0" fillId="0" borderId="0" xfId="0"/>
    <xf numFmtId="0" fontId="7" fillId="0" borderId="7" xfId="0" applyFont="1" applyBorder="1" applyAlignment="1" applyProtection="1">
      <alignment horizontal="center" wrapText="1"/>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7" fillId="0" borderId="2" xfId="0" applyFont="1" applyBorder="1" applyAlignment="1" applyProtection="1">
      <alignment horizontal="center" wrapText="1"/>
      <protection locked="0"/>
    </xf>
    <xf numFmtId="0" fontId="3"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7" fillId="0" borderId="2" xfId="0" applyFont="1" applyBorder="1" applyAlignment="1" applyProtection="1">
      <alignment horizontal="center" wrapText="1"/>
      <protection locked="0"/>
    </xf>
    <xf numFmtId="0" fontId="4" fillId="0" borderId="13" xfId="2" applyFont="1" applyBorder="1" applyAlignment="1" applyProtection="1">
      <alignment horizontal="left" wrapText="1"/>
      <protection locked="0"/>
    </xf>
    <xf numFmtId="0" fontId="4" fillId="0" borderId="14" xfId="2" applyFont="1" applyBorder="1" applyAlignment="1" applyProtection="1">
      <alignment horizontal="left" wrapText="1"/>
      <protection locked="0"/>
    </xf>
    <xf numFmtId="0" fontId="4" fillId="0" borderId="15" xfId="2" applyFont="1" applyBorder="1" applyAlignment="1" applyProtection="1">
      <alignment horizontal="left" wrapText="1"/>
      <protection locked="0"/>
    </xf>
    <xf numFmtId="0" fontId="4" fillId="20" borderId="3" xfId="2" applyFont="1" applyFill="1" applyBorder="1" applyAlignment="1" applyProtection="1">
      <alignment wrapText="1"/>
      <protection locked="0"/>
    </xf>
    <xf numFmtId="0" fontId="4" fillId="0" borderId="1" xfId="2" applyFont="1" applyBorder="1" applyAlignment="1" applyProtection="1">
      <alignment horizontal="left"/>
      <protection locked="0"/>
    </xf>
    <xf numFmtId="0" fontId="4" fillId="0" borderId="1" xfId="2" applyFont="1" applyBorder="1" applyAlignment="1" applyProtection="1">
      <alignment horizontal="center"/>
      <protection locked="0"/>
    </xf>
    <xf numFmtId="0" fontId="4" fillId="0" borderId="3" xfId="2" applyFont="1" applyBorder="1" applyAlignment="1" applyProtection="1">
      <alignment horizontal="center"/>
      <protection locked="0"/>
    </xf>
    <xf numFmtId="4" fontId="7" fillId="3" borderId="1" xfId="0" applyNumberFormat="1" applyFont="1" applyFill="1" applyBorder="1" applyAlignment="1" applyProtection="1">
      <alignment horizontal="center" vertical="center" wrapText="1"/>
      <protection locked="0"/>
    </xf>
    <xf numFmtId="4" fontId="7" fillId="3" borderId="3" xfId="0" applyNumberFormat="1" applyFont="1" applyFill="1" applyBorder="1" applyAlignment="1" applyProtection="1">
      <alignment horizontal="center" vertical="center" wrapText="1"/>
      <protection locked="0"/>
    </xf>
    <xf numFmtId="44" fontId="6" fillId="4" borderId="1" xfId="1" applyFont="1" applyFill="1" applyBorder="1" applyAlignment="1" applyProtection="1">
      <alignment horizontal="center" vertical="center"/>
      <protection locked="0"/>
    </xf>
    <xf numFmtId="44" fontId="9" fillId="5" borderId="3" xfId="1" applyFont="1" applyFill="1" applyBorder="1" applyAlignment="1" applyProtection="1">
      <alignment horizontal="center" vertical="center"/>
      <protection locked="0"/>
    </xf>
    <xf numFmtId="44" fontId="3" fillId="0" borderId="1" xfId="1" applyFont="1" applyBorder="1" applyAlignment="1" applyProtection="1">
      <alignment horizontal="center" vertical="center"/>
      <protection locked="0"/>
    </xf>
    <xf numFmtId="44" fontId="3" fillId="0" borderId="3" xfId="1" applyFont="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wrapText="1"/>
      <protection locked="0"/>
    </xf>
    <xf numFmtId="165" fontId="3" fillId="8" borderId="1" xfId="0" applyNumberFormat="1" applyFont="1" applyFill="1" applyBorder="1" applyAlignment="1" applyProtection="1">
      <alignment horizontal="center" vertical="center" wrapText="1"/>
      <protection locked="0"/>
    </xf>
    <xf numFmtId="165" fontId="3" fillId="8" borderId="3" xfId="0" applyNumberFormat="1" applyFont="1" applyFill="1" applyBorder="1" applyAlignment="1" applyProtection="1">
      <alignment horizontal="center" vertical="center" wrapText="1"/>
      <protection locked="0"/>
    </xf>
    <xf numFmtId="165" fontId="3" fillId="0" borderId="1" xfId="0" applyNumberFormat="1" applyFont="1" applyBorder="1" applyAlignment="1" applyProtection="1">
      <alignment horizontal="center" vertical="center" wrapText="1"/>
      <protection locked="0"/>
    </xf>
    <xf numFmtId="44" fontId="3" fillId="10" borderId="3" xfId="1" applyFont="1" applyFill="1" applyBorder="1" applyAlignment="1" applyProtection="1">
      <alignment horizontal="center" vertical="center"/>
      <protection locked="0"/>
    </xf>
    <xf numFmtId="165" fontId="4" fillId="6" borderId="3" xfId="0" applyNumberFormat="1" applyFont="1" applyFill="1" applyBorder="1" applyAlignment="1" applyProtection="1">
      <alignment horizontal="center" vertical="center"/>
      <protection locked="0"/>
    </xf>
    <xf numFmtId="0" fontId="4" fillId="11" borderId="1" xfId="0" applyFont="1" applyFill="1" applyBorder="1" applyAlignment="1" applyProtection="1">
      <alignment horizontal="center" vertical="center" wrapText="1"/>
      <protection locked="0"/>
    </xf>
    <xf numFmtId="165" fontId="3" fillId="10" borderId="3" xfId="0" applyNumberFormat="1" applyFont="1" applyFill="1" applyBorder="1" applyAlignment="1" applyProtection="1">
      <alignment horizontal="center" vertical="center" wrapText="1"/>
      <protection locked="0"/>
    </xf>
    <xf numFmtId="44" fontId="10" fillId="12" borderId="1" xfId="1" applyFont="1" applyFill="1" applyBorder="1" applyAlignment="1" applyProtection="1">
      <alignment horizontal="center" vertical="center" wrapText="1"/>
      <protection locked="0"/>
    </xf>
    <xf numFmtId="44" fontId="7" fillId="12" borderId="3" xfId="1" applyFont="1" applyFill="1" applyBorder="1" applyAlignment="1" applyProtection="1">
      <alignment horizontal="center" vertical="center" wrapText="1"/>
      <protection locked="0"/>
    </xf>
    <xf numFmtId="44" fontId="10" fillId="2" borderId="1" xfId="1" applyFont="1" applyFill="1" applyBorder="1" applyAlignment="1" applyProtection="1">
      <alignment horizontal="center" vertical="center" wrapText="1"/>
      <protection locked="0"/>
    </xf>
    <xf numFmtId="44" fontId="7" fillId="2" borderId="3" xfId="1" applyFont="1" applyFill="1" applyBorder="1" applyAlignment="1" applyProtection="1">
      <alignment horizontal="center" vertical="center" wrapText="1"/>
      <protection locked="0"/>
    </xf>
    <xf numFmtId="44" fontId="3" fillId="0" borderId="1" xfId="1" applyFont="1" applyFill="1" applyBorder="1" applyAlignment="1" applyProtection="1">
      <alignment horizontal="center" vertical="center" wrapText="1"/>
      <protection locked="0"/>
    </xf>
    <xf numFmtId="44" fontId="12" fillId="0" borderId="3" xfId="3" applyFont="1" applyFill="1" applyBorder="1" applyAlignment="1" applyProtection="1">
      <alignment horizontal="center" vertical="center"/>
      <protection locked="0"/>
    </xf>
    <xf numFmtId="44" fontId="12" fillId="0" borderId="1" xfId="3" applyFont="1" applyFill="1" applyBorder="1" applyAlignment="1" applyProtection="1">
      <alignment horizontal="center" vertical="center"/>
      <protection locked="0"/>
    </xf>
    <xf numFmtId="44" fontId="11" fillId="0" borderId="1" xfId="3" applyFont="1" applyFill="1" applyBorder="1" applyAlignment="1" applyProtection="1">
      <alignment horizontal="center" vertical="center" wrapText="1"/>
      <protection locked="0"/>
    </xf>
    <xf numFmtId="44" fontId="11" fillId="0" borderId="3" xfId="3" applyFont="1" applyFill="1" applyBorder="1" applyAlignment="1" applyProtection="1">
      <alignment horizontal="center" vertical="center" wrapText="1"/>
      <protection locked="0"/>
    </xf>
    <xf numFmtId="44" fontId="7" fillId="2" borderId="1" xfId="3" applyFont="1" applyFill="1" applyBorder="1" applyAlignment="1" applyProtection="1">
      <alignment horizontal="center" vertical="center" wrapText="1"/>
      <protection locked="0"/>
    </xf>
    <xf numFmtId="44" fontId="7" fillId="2" borderId="3" xfId="3" applyFont="1" applyFill="1" applyBorder="1" applyAlignment="1" applyProtection="1">
      <alignment horizontal="center" vertical="center" wrapText="1"/>
      <protection locked="0"/>
    </xf>
    <xf numFmtId="44" fontId="3" fillId="0" borderId="1" xfId="3" applyFont="1" applyFill="1" applyBorder="1" applyAlignment="1" applyProtection="1">
      <alignment horizontal="center" vertical="center" wrapText="1"/>
      <protection locked="0"/>
    </xf>
    <xf numFmtId="44" fontId="7" fillId="15" borderId="1" xfId="3" applyFont="1" applyFill="1" applyBorder="1" applyAlignment="1" applyProtection="1">
      <alignment horizontal="center" vertical="center" wrapText="1"/>
      <protection locked="0"/>
    </xf>
    <xf numFmtId="44" fontId="7" fillId="0" borderId="1" xfId="3" applyFont="1" applyFill="1" applyBorder="1" applyAlignment="1" applyProtection="1">
      <alignment horizontal="center" vertical="center" wrapText="1"/>
      <protection locked="0"/>
    </xf>
    <xf numFmtId="44" fontId="7" fillId="0" borderId="3" xfId="3" applyFont="1" applyFill="1" applyBorder="1" applyAlignment="1" applyProtection="1">
      <alignment horizontal="center" vertical="center" wrapText="1"/>
      <protection locked="0"/>
    </xf>
    <xf numFmtId="8" fontId="11" fillId="0" borderId="1" xfId="0" applyNumberFormat="1" applyFont="1" applyBorder="1" applyAlignment="1" applyProtection="1">
      <alignment horizontal="center" vertical="center"/>
      <protection locked="0"/>
    </xf>
    <xf numFmtId="44" fontId="7" fillId="12" borderId="1" xfId="3" applyFont="1" applyFill="1" applyBorder="1" applyAlignment="1" applyProtection="1">
      <alignment horizontal="center" vertical="center" wrapText="1"/>
      <protection locked="0"/>
    </xf>
    <xf numFmtId="44" fontId="7" fillId="12" borderId="3" xfId="3" applyFont="1" applyFill="1" applyBorder="1" applyAlignment="1" applyProtection="1">
      <alignment horizontal="center" vertical="center" wrapText="1"/>
      <protection locked="0"/>
    </xf>
    <xf numFmtId="44" fontId="10" fillId="2" borderId="1" xfId="3" applyFont="1" applyFill="1" applyBorder="1" applyAlignment="1" applyProtection="1">
      <alignment horizontal="center" vertical="center" wrapText="1"/>
      <protection locked="0"/>
    </xf>
    <xf numFmtId="44" fontId="7" fillId="15" borderId="3" xfId="3" applyFont="1" applyFill="1" applyBorder="1" applyAlignment="1" applyProtection="1">
      <alignment horizontal="center" vertical="center" wrapText="1"/>
      <protection locked="0"/>
    </xf>
    <xf numFmtId="44" fontId="8" fillId="0" borderId="3" xfId="3" applyFont="1" applyFill="1" applyBorder="1" applyAlignment="1" applyProtection="1">
      <alignment horizontal="center" vertical="center" wrapText="1"/>
      <protection locked="0"/>
    </xf>
    <xf numFmtId="0" fontId="4" fillId="4" borderId="1" xfId="2" applyFont="1" applyFill="1" applyBorder="1" applyAlignment="1" applyProtection="1">
      <alignment horizontal="center" vertical="center" wrapText="1"/>
      <protection locked="0"/>
    </xf>
    <xf numFmtId="44" fontId="4" fillId="4" borderId="3" xfId="2" applyNumberFormat="1" applyFont="1" applyFill="1" applyBorder="1" applyAlignment="1" applyProtection="1">
      <alignment horizontal="center" vertical="center" wrapText="1"/>
      <protection locked="0"/>
    </xf>
    <xf numFmtId="44" fontId="4" fillId="18" borderId="1" xfId="3" applyFont="1" applyFill="1" applyBorder="1" applyAlignment="1" applyProtection="1">
      <alignment horizontal="center" vertical="center" wrapText="1"/>
      <protection locked="0"/>
    </xf>
    <xf numFmtId="44" fontId="4" fillId="18" borderId="3" xfId="3" applyFont="1" applyFill="1" applyBorder="1" applyAlignment="1" applyProtection="1">
      <alignment horizontal="center" vertical="center" wrapText="1"/>
      <protection locked="0"/>
    </xf>
    <xf numFmtId="44" fontId="3" fillId="0" borderId="1" xfId="3" applyFont="1" applyBorder="1" applyAlignment="1" applyProtection="1">
      <alignment horizontal="center" vertical="center"/>
      <protection locked="0"/>
    </xf>
    <xf numFmtId="44" fontId="3" fillId="0" borderId="3" xfId="3" applyFont="1" applyBorder="1" applyAlignment="1" applyProtection="1">
      <alignment horizontal="center" vertical="center"/>
      <protection locked="0"/>
    </xf>
    <xf numFmtId="44" fontId="3" fillId="10" borderId="1" xfId="3" applyFont="1" applyFill="1" applyBorder="1" applyAlignment="1" applyProtection="1">
      <alignment horizontal="center" vertical="center"/>
      <protection locked="0"/>
    </xf>
    <xf numFmtId="44" fontId="3" fillId="10" borderId="3" xfId="3" applyFont="1" applyFill="1" applyBorder="1" applyAlignment="1" applyProtection="1">
      <alignment horizontal="center" vertical="center"/>
      <protection locked="0"/>
    </xf>
    <xf numFmtId="44" fontId="12" fillId="4" borderId="1" xfId="3" applyFont="1" applyFill="1" applyBorder="1" applyAlignment="1" applyProtection="1">
      <alignment horizontal="center" vertical="center"/>
      <protection locked="0"/>
    </xf>
    <xf numFmtId="44" fontId="7" fillId="4" borderId="3" xfId="3" applyFont="1" applyFill="1" applyBorder="1" applyAlignment="1" applyProtection="1">
      <alignment horizontal="center" vertical="center"/>
      <protection locked="0"/>
    </xf>
    <xf numFmtId="44" fontId="7" fillId="0" borderId="1" xfId="3" applyFont="1" applyBorder="1" applyAlignment="1" applyProtection="1">
      <alignment horizontal="center" vertical="center"/>
      <protection locked="0"/>
    </xf>
    <xf numFmtId="44" fontId="7" fillId="0" borderId="3" xfId="3" applyFont="1" applyBorder="1" applyAlignment="1" applyProtection="1">
      <alignment horizontal="center" vertical="center"/>
      <protection locked="0"/>
    </xf>
    <xf numFmtId="44" fontId="11" fillId="0" borderId="1" xfId="3" applyFont="1" applyBorder="1" applyAlignment="1" applyProtection="1">
      <alignment horizontal="center" vertical="center" wrapText="1"/>
      <protection locked="0"/>
    </xf>
    <xf numFmtId="44" fontId="12" fillId="0" borderId="3" xfId="3" applyFont="1" applyBorder="1" applyAlignment="1" applyProtection="1">
      <alignment horizontal="center" vertical="center"/>
      <protection locked="0"/>
    </xf>
    <xf numFmtId="44" fontId="12" fillId="0" borderId="1" xfId="3" applyFont="1" applyBorder="1" applyAlignment="1" applyProtection="1">
      <alignment horizontal="center" vertical="center" wrapText="1"/>
      <protection locked="0"/>
    </xf>
    <xf numFmtId="44" fontId="12" fillId="0" borderId="1" xfId="3" applyFont="1" applyBorder="1" applyAlignment="1" applyProtection="1">
      <alignment horizontal="center" vertical="center"/>
      <protection locked="0"/>
    </xf>
    <xf numFmtId="44" fontId="11" fillId="13" borderId="1" xfId="3" applyFont="1" applyFill="1" applyBorder="1" applyAlignment="1" applyProtection="1">
      <alignment horizontal="center" vertical="center" wrapText="1"/>
      <protection locked="0"/>
    </xf>
    <xf numFmtId="44" fontId="11" fillId="14" borderId="1" xfId="3" applyFont="1" applyFill="1" applyBorder="1" applyAlignment="1" applyProtection="1">
      <alignment horizontal="center" vertical="center" wrapText="1"/>
      <protection locked="0"/>
    </xf>
    <xf numFmtId="44" fontId="12" fillId="0" borderId="11" xfId="3" applyFont="1" applyBorder="1" applyAlignment="1" applyProtection="1">
      <alignment horizontal="center" vertical="center" wrapText="1"/>
      <protection locked="0"/>
    </xf>
    <xf numFmtId="44" fontId="12" fillId="0" borderId="12" xfId="3" applyFont="1" applyBorder="1" applyAlignment="1" applyProtection="1">
      <alignment horizontal="center" vertical="center"/>
      <protection locked="0"/>
    </xf>
    <xf numFmtId="44" fontId="12" fillId="0" borderId="6" xfId="3" applyFont="1" applyBorder="1" applyAlignment="1" applyProtection="1">
      <alignment horizontal="center" vertical="center" wrapText="1"/>
      <protection locked="0"/>
    </xf>
    <xf numFmtId="44" fontId="12" fillId="0" borderId="6" xfId="3" applyFont="1" applyBorder="1" applyAlignment="1" applyProtection="1">
      <alignment horizontal="center" vertical="center"/>
      <protection locked="0"/>
    </xf>
    <xf numFmtId="44" fontId="3" fillId="4" borderId="1" xfId="3" applyFont="1" applyFill="1" applyBorder="1" applyAlignment="1" applyProtection="1">
      <alignment horizontal="center" vertical="center"/>
      <protection locked="0"/>
    </xf>
    <xf numFmtId="44" fontId="4" fillId="4" borderId="1" xfId="3" applyFont="1" applyFill="1" applyBorder="1" applyAlignment="1" applyProtection="1">
      <alignment horizontal="center" vertical="center"/>
      <protection locked="0"/>
    </xf>
    <xf numFmtId="44" fontId="4" fillId="0" borderId="1" xfId="3" applyFont="1" applyBorder="1" applyAlignment="1" applyProtection="1">
      <alignment horizontal="center" vertical="center"/>
      <protection locked="0"/>
    </xf>
    <xf numFmtId="44" fontId="3" fillId="0" borderId="1" xfId="3" applyFont="1" applyBorder="1" applyAlignment="1" applyProtection="1">
      <alignment horizontal="center" vertical="center" wrapText="1"/>
      <protection locked="0"/>
    </xf>
    <xf numFmtId="44" fontId="3" fillId="14" borderId="1" xfId="3" applyFont="1" applyFill="1" applyBorder="1" applyAlignment="1" applyProtection="1">
      <alignment horizontal="center" vertical="center" wrapText="1"/>
      <protection locked="0"/>
    </xf>
    <xf numFmtId="44" fontId="4" fillId="0" borderId="1" xfId="3" applyFont="1" applyFill="1" applyBorder="1" applyAlignment="1" applyProtection="1">
      <alignment horizontal="center" vertical="center"/>
      <protection locked="0"/>
    </xf>
    <xf numFmtId="44" fontId="3" fillId="18" borderId="4" xfId="3" applyFont="1" applyFill="1" applyBorder="1" applyAlignment="1" applyProtection="1">
      <alignment horizontal="center" vertical="center"/>
      <protection locked="0"/>
    </xf>
    <xf numFmtId="44" fontId="3" fillId="0" borderId="4" xfId="3" applyFont="1" applyBorder="1" applyAlignment="1" applyProtection="1">
      <alignment horizontal="center" vertical="center"/>
      <protection locked="0"/>
    </xf>
    <xf numFmtId="44" fontId="3" fillId="0" borderId="4" xfId="3" applyFont="1" applyBorder="1" applyAlignment="1" applyProtection="1">
      <alignment horizontal="center" vertical="center" wrapText="1"/>
      <protection locked="0"/>
    </xf>
    <xf numFmtId="44" fontId="3" fillId="14" borderId="4" xfId="3" applyFont="1" applyFill="1" applyBorder="1" applyAlignment="1" applyProtection="1">
      <alignment horizontal="center" vertical="center"/>
      <protection locked="0"/>
    </xf>
    <xf numFmtId="44" fontId="3" fillId="14" borderId="4" xfId="3" applyFont="1" applyFill="1" applyBorder="1" applyAlignment="1" applyProtection="1">
      <alignment horizontal="center" vertical="center" wrapText="1"/>
      <protection locked="0"/>
    </xf>
    <xf numFmtId="44" fontId="3" fillId="0" borderId="4" xfId="3" applyFont="1" applyFill="1" applyBorder="1" applyAlignment="1" applyProtection="1">
      <alignment horizontal="center" vertical="center" wrapText="1"/>
      <protection locked="0"/>
    </xf>
    <xf numFmtId="44" fontId="4" fillId="18" borderId="4" xfId="3" applyFont="1" applyFill="1" applyBorder="1" applyAlignment="1" applyProtection="1">
      <alignment horizontal="center" vertical="center"/>
      <protection locked="0"/>
    </xf>
    <xf numFmtId="44" fontId="3" fillId="0" borderId="5" xfId="3" applyFont="1" applyBorder="1" applyAlignment="1" applyProtection="1">
      <alignment horizontal="center" vertical="center"/>
      <protection locked="0"/>
    </xf>
    <xf numFmtId="44" fontId="4" fillId="0" borderId="4" xfId="3" applyFont="1" applyBorder="1" applyAlignment="1" applyProtection="1">
      <alignment horizontal="center" vertical="center"/>
      <protection locked="0"/>
    </xf>
    <xf numFmtId="44" fontId="4" fillId="0" borderId="4" xfId="3" applyFont="1" applyBorder="1" applyAlignment="1" applyProtection="1">
      <alignment horizontal="center" vertical="center" wrapText="1"/>
      <protection locked="0"/>
    </xf>
    <xf numFmtId="44" fontId="3" fillId="0" borderId="4" xfId="3" applyFont="1" applyFill="1" applyBorder="1" applyAlignment="1" applyProtection="1">
      <alignment horizontal="center" vertical="center"/>
      <protection locked="0"/>
    </xf>
    <xf numFmtId="44" fontId="3" fillId="19" borderId="1" xfId="3" applyFont="1" applyFill="1" applyBorder="1" applyAlignment="1" applyProtection="1">
      <alignment horizontal="center" vertical="center"/>
      <protection locked="0"/>
    </xf>
    <xf numFmtId="44" fontId="4" fillId="19" borderId="1" xfId="3" applyFont="1" applyFill="1" applyBorder="1" applyAlignment="1" applyProtection="1">
      <alignment horizontal="center" vertical="center" wrapText="1"/>
      <protection locked="0"/>
    </xf>
    <xf numFmtId="44" fontId="3" fillId="0" borderId="1" xfId="3" applyFont="1" applyFill="1" applyBorder="1" applyAlignment="1" applyProtection="1">
      <alignment horizontal="center" vertical="center"/>
      <protection locked="0"/>
    </xf>
    <xf numFmtId="2" fontId="4" fillId="4" borderId="1" xfId="2" applyNumberFormat="1"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wrapText="1"/>
    </xf>
    <xf numFmtId="0" fontId="7" fillId="2" borderId="1" xfId="0" applyFont="1" applyFill="1" applyBorder="1" applyAlignment="1" applyProtection="1">
      <alignment wrapText="1"/>
    </xf>
    <xf numFmtId="0" fontId="8"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1" fontId="9" fillId="4" borderId="2" xfId="2" applyNumberFormat="1" applyFont="1" applyFill="1" applyBorder="1" applyAlignment="1" applyProtection="1">
      <alignment horizontal="center" vertical="center" wrapText="1"/>
    </xf>
    <xf numFmtId="0" fontId="9" fillId="4" borderId="1" xfId="2" applyFont="1" applyFill="1" applyBorder="1" applyAlignment="1" applyProtection="1">
      <alignment horizontal="left" vertical="center" wrapText="1"/>
    </xf>
    <xf numFmtId="2" fontId="6" fillId="4" borderId="1" xfId="2" applyNumberFormat="1" applyFont="1" applyFill="1" applyBorder="1" applyAlignment="1" applyProtection="1">
      <alignment horizontal="center" vertical="center"/>
    </xf>
    <xf numFmtId="0" fontId="9" fillId="4" borderId="1" xfId="2" applyFont="1" applyFill="1" applyBorder="1" applyAlignment="1" applyProtection="1">
      <alignment horizontal="center" vertical="center"/>
    </xf>
    <xf numFmtId="1" fontId="3" fillId="0" borderId="2" xfId="2" applyNumberFormat="1" applyFont="1" applyBorder="1" applyAlignment="1" applyProtection="1">
      <alignment horizontal="center" vertical="center"/>
    </xf>
    <xf numFmtId="0" fontId="4" fillId="0" borderId="1" xfId="2" applyFont="1" applyBorder="1" applyAlignment="1" applyProtection="1">
      <alignment horizontal="left" vertical="top" wrapText="1"/>
    </xf>
    <xf numFmtId="2" fontId="3" fillId="0" borderId="1" xfId="2" applyNumberFormat="1" applyFont="1" applyBorder="1" applyAlignment="1" applyProtection="1">
      <alignment horizontal="center" vertical="center"/>
    </xf>
    <xf numFmtId="0" fontId="4" fillId="0" borderId="1" xfId="2" applyFont="1" applyBorder="1" applyAlignment="1" applyProtection="1">
      <alignment horizontal="center" vertical="center"/>
    </xf>
    <xf numFmtId="1" fontId="3" fillId="0" borderId="2" xfId="2" applyNumberFormat="1" applyFont="1" applyBorder="1" applyAlignment="1" applyProtection="1">
      <alignment horizontal="center" vertical="center" wrapText="1"/>
    </xf>
    <xf numFmtId="0" fontId="17" fillId="0" borderId="1" xfId="2" applyFont="1" applyBorder="1" applyAlignment="1" applyProtection="1">
      <alignment vertical="top" wrapText="1"/>
    </xf>
    <xf numFmtId="2" fontId="5" fillId="0" borderId="1" xfId="2" applyNumberFormat="1"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5" fillId="0" borderId="1" xfId="2" applyFont="1" applyBorder="1" applyAlignment="1" applyProtection="1">
      <alignment vertical="top" wrapText="1"/>
    </xf>
    <xf numFmtId="164" fontId="4" fillId="0" borderId="1" xfId="2" applyNumberFormat="1" applyFont="1" applyBorder="1" applyAlignment="1" applyProtection="1">
      <alignment horizontal="center" vertical="center" wrapText="1"/>
    </xf>
    <xf numFmtId="0" fontId="4" fillId="6" borderId="2" xfId="0" applyFont="1" applyFill="1" applyBorder="1" applyAlignment="1" applyProtection="1">
      <alignment horizontal="center" vertical="center"/>
    </xf>
    <xf numFmtId="0" fontId="4" fillId="6" borderId="1" xfId="0" applyFont="1" applyFill="1" applyBorder="1" applyProtection="1"/>
    <xf numFmtId="0" fontId="4" fillId="6" borderId="1" xfId="0" applyFont="1" applyFill="1" applyBorder="1" applyAlignment="1" applyProtection="1">
      <alignment horizontal="center" vertical="center"/>
    </xf>
    <xf numFmtId="0" fontId="4" fillId="7" borderId="1" xfId="0" applyFont="1" applyFill="1" applyBorder="1" applyAlignment="1" applyProtection="1">
      <alignment horizontal="center" vertical="center" wrapText="1"/>
    </xf>
    <xf numFmtId="0" fontId="3" fillId="9" borderId="1" xfId="0" applyFont="1" applyFill="1" applyBorder="1" applyAlignment="1" applyProtection="1">
      <alignment wrapText="1"/>
    </xf>
    <xf numFmtId="0" fontId="3" fillId="9" borderId="1" xfId="0" applyFont="1" applyFill="1" applyBorder="1" applyAlignment="1" applyProtection="1">
      <alignment horizontal="center" vertical="center"/>
    </xf>
    <xf numFmtId="2" fontId="3" fillId="10" borderId="1" xfId="2" applyNumberFormat="1" applyFont="1" applyFill="1" applyBorder="1" applyAlignment="1" applyProtection="1">
      <alignment horizontal="center" vertical="center" wrapText="1"/>
    </xf>
    <xf numFmtId="0" fontId="3" fillId="9" borderId="1" xfId="0" applyFont="1" applyFill="1" applyBorder="1" applyAlignment="1" applyProtection="1">
      <alignment horizontal="center" vertical="center" wrapText="1"/>
    </xf>
    <xf numFmtId="2" fontId="3" fillId="0" borderId="1" xfId="2" applyNumberFormat="1" applyFont="1" applyBorder="1" applyAlignment="1" applyProtection="1">
      <alignment horizontal="center" vertical="center" wrapText="1"/>
    </xf>
    <xf numFmtId="0" fontId="3" fillId="0" borderId="1" xfId="2" applyFont="1" applyBorder="1" applyAlignment="1" applyProtection="1">
      <alignment horizontal="center" vertical="center"/>
    </xf>
    <xf numFmtId="1" fontId="3" fillId="0" borderId="1" xfId="2" applyNumberFormat="1" applyFont="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5" fillId="11" borderId="1" xfId="0" applyFont="1" applyFill="1" applyBorder="1" applyAlignment="1" applyProtection="1">
      <alignment wrapText="1"/>
    </xf>
    <xf numFmtId="0" fontId="4" fillId="11" borderId="1" xfId="0" applyFont="1" applyFill="1" applyBorder="1" applyAlignment="1" applyProtection="1">
      <alignment horizontal="center" vertical="center" wrapText="1"/>
    </xf>
    <xf numFmtId="0" fontId="3" fillId="11" borderId="1" xfId="0" applyFont="1" applyFill="1" applyBorder="1" applyAlignment="1" applyProtection="1">
      <alignment wrapText="1"/>
    </xf>
    <xf numFmtId="0" fontId="7" fillId="12" borderId="2" xfId="0" applyFont="1" applyFill="1" applyBorder="1" applyAlignment="1" applyProtection="1">
      <alignment horizontal="center" vertical="center" wrapText="1"/>
    </xf>
    <xf numFmtId="0" fontId="7" fillId="12" borderId="1" xfId="0" applyFont="1" applyFill="1" applyBorder="1" applyAlignment="1" applyProtection="1">
      <alignment wrapText="1"/>
    </xf>
    <xf numFmtId="4" fontId="8" fillId="12" borderId="1" xfId="0" applyNumberFormat="1" applyFont="1" applyFill="1" applyBorder="1" applyAlignment="1" applyProtection="1">
      <alignment horizontal="center" vertical="center" wrapText="1"/>
    </xf>
    <xf numFmtId="0" fontId="7" fillId="12" borderId="1" xfId="0" applyFont="1" applyFill="1" applyBorder="1" applyAlignment="1" applyProtection="1">
      <alignment horizontal="center" vertical="center" wrapText="1"/>
    </xf>
    <xf numFmtId="0" fontId="7" fillId="2" borderId="2" xfId="2" applyFont="1" applyFill="1" applyBorder="1" applyAlignment="1" applyProtection="1">
      <alignment horizontal="center" vertical="center" wrapText="1"/>
    </xf>
    <xf numFmtId="0" fontId="7" fillId="2" borderId="1" xfId="2" applyFont="1" applyFill="1" applyBorder="1" applyAlignment="1" applyProtection="1">
      <alignment wrapText="1"/>
    </xf>
    <xf numFmtId="4" fontId="8" fillId="2" borderId="1" xfId="2" applyNumberFormat="1" applyFont="1" applyFill="1" applyBorder="1" applyAlignment="1" applyProtection="1">
      <alignment horizontal="center" vertical="center" wrapText="1"/>
    </xf>
    <xf numFmtId="0" fontId="7" fillId="2" borderId="1" xfId="2" applyFont="1" applyFill="1" applyBorder="1" applyAlignment="1" applyProtection="1">
      <alignment horizontal="center" vertical="center" wrapText="1"/>
    </xf>
    <xf numFmtId="0" fontId="11" fillId="10" borderId="2" xfId="0" applyFont="1" applyFill="1" applyBorder="1" applyAlignment="1" applyProtection="1">
      <alignment horizontal="center" vertical="center" wrapText="1"/>
    </xf>
    <xf numFmtId="0" fontId="3" fillId="0" borderId="1" xfId="0" applyFont="1" applyBorder="1" applyAlignment="1" applyProtection="1">
      <alignment wrapText="1"/>
    </xf>
    <xf numFmtId="4" fontId="12" fillId="10"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11" fillId="10" borderId="1" xfId="0" applyFont="1" applyFill="1" applyBorder="1" applyAlignment="1" applyProtection="1">
      <alignment wrapText="1"/>
    </xf>
    <xf numFmtId="1" fontId="12" fillId="0" borderId="1" xfId="2" applyNumberFormat="1" applyFont="1" applyBorder="1" applyAlignment="1" applyProtection="1">
      <alignment horizontal="center" vertical="center" wrapText="1"/>
    </xf>
    <xf numFmtId="0" fontId="11" fillId="13" borderId="1" xfId="0" applyFont="1" applyFill="1" applyBorder="1" applyAlignment="1" applyProtection="1">
      <alignment wrapText="1"/>
    </xf>
    <xf numFmtId="4" fontId="11" fillId="10" borderId="1" xfId="0" applyNumberFormat="1" applyFont="1" applyFill="1" applyBorder="1" applyAlignment="1" applyProtection="1">
      <alignment horizontal="center" vertical="center" wrapText="1"/>
    </xf>
    <xf numFmtId="0" fontId="8" fillId="10" borderId="1" xfId="0" applyFont="1" applyFill="1" applyBorder="1" applyAlignment="1" applyProtection="1">
      <alignment horizontal="center" vertical="center" wrapText="1"/>
    </xf>
    <xf numFmtId="0" fontId="13" fillId="13" borderId="1" xfId="0" applyFont="1" applyFill="1" applyBorder="1" applyAlignment="1" applyProtection="1">
      <alignment wrapText="1"/>
    </xf>
    <xf numFmtId="0" fontId="7" fillId="13" borderId="1" xfId="0" applyFont="1" applyFill="1" applyBorder="1" applyAlignment="1" applyProtection="1">
      <alignment horizontal="center" vertical="center"/>
    </xf>
    <xf numFmtId="0" fontId="22" fillId="0" borderId="1" xfId="0" applyFont="1" applyBorder="1" applyAlignment="1" applyProtection="1">
      <alignment vertical="top" wrapText="1"/>
    </xf>
    <xf numFmtId="0" fontId="14" fillId="14" borderId="1" xfId="0" applyFont="1" applyFill="1" applyBorder="1" applyAlignment="1" applyProtection="1">
      <alignment wrapText="1"/>
    </xf>
    <xf numFmtId="0" fontId="11" fillId="0" borderId="1" xfId="0" applyFont="1" applyBorder="1" applyAlignment="1" applyProtection="1">
      <alignment wrapText="1"/>
    </xf>
    <xf numFmtId="0" fontId="8" fillId="13" borderId="1" xfId="0" applyFont="1" applyFill="1" applyBorder="1" applyAlignment="1" applyProtection="1">
      <alignment wrapText="1"/>
    </xf>
    <xf numFmtId="0" fontId="11" fillId="14" borderId="1" xfId="0" applyFont="1" applyFill="1" applyBorder="1" applyAlignment="1" applyProtection="1">
      <alignment wrapText="1"/>
    </xf>
    <xf numFmtId="0" fontId="3" fillId="13" borderId="1" xfId="0" applyFont="1" applyFill="1" applyBorder="1" applyAlignment="1" applyProtection="1">
      <alignment wrapText="1"/>
    </xf>
    <xf numFmtId="4" fontId="3" fillId="10" borderId="1" xfId="0" applyNumberFormat="1" applyFont="1" applyFill="1" applyBorder="1" applyAlignment="1" applyProtection="1">
      <alignment horizontal="center" vertical="center" wrapText="1"/>
    </xf>
    <xf numFmtId="0" fontId="4" fillId="13" borderId="1" xfId="0" applyFont="1" applyFill="1" applyBorder="1" applyAlignment="1" applyProtection="1">
      <alignment horizontal="center" vertical="center"/>
    </xf>
    <xf numFmtId="0" fontId="12" fillId="10" borderId="2" xfId="0" applyFont="1" applyFill="1" applyBorder="1" applyAlignment="1" applyProtection="1">
      <alignment horizontal="center" vertical="center" wrapText="1"/>
    </xf>
    <xf numFmtId="0" fontId="14" fillId="10" borderId="1" xfId="0" applyFont="1" applyFill="1" applyBorder="1" applyAlignment="1" applyProtection="1">
      <alignment wrapText="1"/>
    </xf>
    <xf numFmtId="0" fontId="7" fillId="10" borderId="1" xfId="0" applyFont="1" applyFill="1" applyBorder="1" applyAlignment="1" applyProtection="1">
      <alignment horizontal="center" vertical="center"/>
    </xf>
    <xf numFmtId="0" fontId="7" fillId="16" borderId="2" xfId="2" applyFont="1" applyFill="1" applyBorder="1" applyAlignment="1" applyProtection="1">
      <alignment horizontal="center" vertical="center" wrapText="1"/>
    </xf>
    <xf numFmtId="0" fontId="8" fillId="10" borderId="1" xfId="0" applyFont="1" applyFill="1" applyBorder="1" applyAlignment="1" applyProtection="1">
      <alignment wrapText="1"/>
    </xf>
    <xf numFmtId="4" fontId="8" fillId="16" borderId="1" xfId="2" applyNumberFormat="1" applyFont="1" applyFill="1" applyBorder="1" applyAlignment="1" applyProtection="1">
      <alignment horizontal="center" vertical="center" wrapText="1"/>
    </xf>
    <xf numFmtId="0" fontId="7" fillId="16" borderId="1" xfId="2" applyFont="1" applyFill="1" applyBorder="1" applyAlignment="1" applyProtection="1">
      <alignment horizontal="center" vertical="center" wrapText="1"/>
    </xf>
    <xf numFmtId="0" fontId="11" fillId="0" borderId="1" xfId="4" applyFont="1" applyBorder="1" applyAlignment="1" applyProtection="1">
      <alignment horizontal="left" vertical="top" wrapText="1"/>
    </xf>
    <xf numFmtId="4" fontId="11" fillId="0" borderId="1" xfId="2" applyNumberFormat="1" applyFont="1" applyBorder="1" applyAlignment="1" applyProtection="1">
      <alignment horizontal="center" vertical="center" wrapText="1"/>
    </xf>
    <xf numFmtId="0" fontId="11" fillId="17" borderId="1" xfId="0" applyFont="1" applyFill="1" applyBorder="1" applyAlignment="1" applyProtection="1">
      <alignment wrapText="1"/>
    </xf>
    <xf numFmtId="4" fontId="11" fillId="17" borderId="1" xfId="0" applyNumberFormat="1" applyFont="1" applyFill="1" applyBorder="1" applyAlignment="1" applyProtection="1">
      <alignment horizontal="center" vertical="center" wrapText="1"/>
    </xf>
    <xf numFmtId="0" fontId="8" fillId="17" borderId="1" xfId="0" applyFont="1" applyFill="1" applyBorder="1" applyAlignment="1" applyProtection="1">
      <alignment horizontal="center" vertical="center"/>
    </xf>
    <xf numFmtId="0" fontId="15" fillId="13" borderId="1" xfId="0" applyFont="1" applyFill="1" applyBorder="1" applyAlignment="1" applyProtection="1">
      <alignment wrapText="1"/>
    </xf>
    <xf numFmtId="0" fontId="8" fillId="0" borderId="1" xfId="0" applyFont="1" applyBorder="1" applyAlignment="1" applyProtection="1">
      <alignment wrapText="1"/>
    </xf>
    <xf numFmtId="0" fontId="12" fillId="0" borderId="2" xfId="0" applyFont="1" applyBorder="1" applyAlignment="1" applyProtection="1">
      <alignment horizontal="center" vertical="center" wrapText="1"/>
    </xf>
    <xf numFmtId="0" fontId="7" fillId="17" borderId="1" xfId="0" applyFont="1" applyFill="1" applyBorder="1" applyAlignment="1" applyProtection="1">
      <alignment horizontal="center" vertical="center"/>
    </xf>
    <xf numFmtId="0" fontId="4" fillId="4" borderId="2"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0" fontId="4" fillId="18" borderId="2" xfId="0" applyFont="1" applyFill="1" applyBorder="1" applyAlignment="1" applyProtection="1">
      <alignment horizontal="center" vertical="center" wrapText="1"/>
    </xf>
    <xf numFmtId="0" fontId="4" fillId="18" borderId="1" xfId="0" applyFont="1" applyFill="1" applyBorder="1" applyAlignment="1" applyProtection="1">
      <alignment horizontal="left" vertical="top" wrapText="1"/>
    </xf>
    <xf numFmtId="2" fontId="3" fillId="18" borderId="1" xfId="0" applyNumberFormat="1" applyFont="1" applyFill="1" applyBorder="1" applyAlignment="1" applyProtection="1">
      <alignment horizontal="center" vertical="center"/>
    </xf>
    <xf numFmtId="0" fontId="3" fillId="18" borderId="1" xfId="0" applyFont="1" applyFill="1" applyBorder="1" applyAlignment="1" applyProtection="1">
      <alignment horizontal="center" vertical="center"/>
    </xf>
    <xf numFmtId="0" fontId="4" fillId="0" borderId="2" xfId="0" applyFont="1" applyBorder="1" applyAlignment="1" applyProtection="1">
      <alignment horizontal="center" vertical="center" wrapText="1"/>
    </xf>
    <xf numFmtId="0" fontId="16" fillId="0" borderId="1" xfId="0" applyFont="1" applyBorder="1" applyAlignment="1" applyProtection="1">
      <alignment vertical="top" wrapText="1"/>
    </xf>
    <xf numFmtId="2" fontId="4" fillId="0" borderId="1" xfId="0" applyNumberFormat="1" applyFont="1" applyBorder="1" applyAlignment="1" applyProtection="1">
      <alignment horizontal="center" vertical="center"/>
    </xf>
    <xf numFmtId="49" fontId="3" fillId="0" borderId="2" xfId="0" applyNumberFormat="1" applyFont="1" applyBorder="1" applyAlignment="1" applyProtection="1">
      <alignment horizontal="center" vertical="center" wrapText="1"/>
    </xf>
    <xf numFmtId="0" fontId="3" fillId="0" borderId="1" xfId="0" applyFont="1" applyBorder="1" applyAlignment="1" applyProtection="1">
      <alignment vertical="top" wrapText="1"/>
    </xf>
    <xf numFmtId="2" fontId="3" fillId="0" borderId="1" xfId="0" applyNumberFormat="1" applyFont="1" applyBorder="1" applyAlignment="1" applyProtection="1">
      <alignment horizontal="center" vertical="center"/>
    </xf>
    <xf numFmtId="0" fontId="3" fillId="0" borderId="1" xfId="0" applyFont="1" applyBorder="1" applyAlignment="1" applyProtection="1">
      <alignment horizontal="center" vertical="center" wrapText="1"/>
    </xf>
    <xf numFmtId="0" fontId="5" fillId="0" borderId="1" xfId="0" applyFont="1" applyBorder="1" applyAlignment="1" applyProtection="1">
      <alignment vertical="top" wrapText="1"/>
    </xf>
    <xf numFmtId="0" fontId="3" fillId="10" borderId="1" xfId="0" applyFont="1" applyFill="1" applyBorder="1" applyAlignment="1" applyProtection="1">
      <alignment vertical="top" wrapText="1"/>
    </xf>
    <xf numFmtId="2" fontId="3" fillId="10" borderId="1" xfId="0" applyNumberFormat="1" applyFont="1" applyFill="1" applyBorder="1" applyAlignment="1" applyProtection="1">
      <alignment horizontal="center" vertical="center"/>
    </xf>
    <xf numFmtId="0" fontId="3" fillId="10" borderId="1" xfId="0" applyFont="1" applyFill="1" applyBorder="1" applyAlignment="1" applyProtection="1">
      <alignment horizontal="center" vertical="center"/>
    </xf>
    <xf numFmtId="0" fontId="4" fillId="0" borderId="1" xfId="0" applyFont="1" applyBorder="1" applyAlignment="1" applyProtection="1">
      <alignment vertical="top"/>
    </xf>
    <xf numFmtId="0" fontId="17" fillId="0" borderId="1" xfId="0" applyFont="1" applyBorder="1" applyAlignment="1" applyProtection="1">
      <alignment vertical="top" wrapText="1"/>
    </xf>
    <xf numFmtId="2" fontId="3" fillId="0" borderId="1" xfId="0" applyNumberFormat="1"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3" fillId="0" borderId="2" xfId="0" applyFont="1" applyBorder="1" applyAlignment="1" applyProtection="1">
      <alignment horizontal="center" vertical="center"/>
    </xf>
    <xf numFmtId="0" fontId="16" fillId="0" borderId="1" xfId="0" applyFont="1" applyBorder="1" applyAlignment="1" applyProtection="1">
      <alignment vertical="top"/>
    </xf>
    <xf numFmtId="0" fontId="3" fillId="10" borderId="1" xfId="0" applyFont="1" applyFill="1" applyBorder="1" applyAlignment="1" applyProtection="1">
      <alignment wrapText="1"/>
    </xf>
    <xf numFmtId="166" fontId="4" fillId="0" borderId="2" xfId="0" applyNumberFormat="1" applyFont="1" applyBorder="1" applyAlignment="1" applyProtection="1">
      <alignment horizontal="center" vertical="center" wrapText="1"/>
    </xf>
    <xf numFmtId="166" fontId="3" fillId="0" borderId="2" xfId="0" applyNumberFormat="1" applyFont="1" applyBorder="1" applyAlignment="1" applyProtection="1">
      <alignment horizontal="center" vertical="center" wrapText="1"/>
    </xf>
    <xf numFmtId="0" fontId="4" fillId="0" borderId="1" xfId="0" applyFont="1" applyBorder="1" applyAlignment="1" applyProtection="1">
      <alignment vertical="top" wrapText="1"/>
    </xf>
    <xf numFmtId="0" fontId="3" fillId="0" borderId="1" xfId="0" applyFont="1" applyBorder="1" applyProtection="1"/>
    <xf numFmtId="0" fontId="3" fillId="0" borderId="1" xfId="0" applyFont="1" applyBorder="1" applyAlignment="1" applyProtection="1">
      <alignment vertical="top"/>
    </xf>
    <xf numFmtId="0" fontId="8" fillId="4" borderId="2" xfId="2" applyFont="1" applyFill="1" applyBorder="1" applyAlignment="1" applyProtection="1">
      <alignment horizontal="center" vertical="center" wrapText="1"/>
    </xf>
    <xf numFmtId="0" fontId="8" fillId="4" borderId="1" xfId="2" applyFont="1" applyFill="1" applyBorder="1" applyAlignment="1" applyProtection="1">
      <alignment horizontal="left" wrapText="1"/>
    </xf>
    <xf numFmtId="2" fontId="12" fillId="4" borderId="1" xfId="2" applyNumberFormat="1" applyFont="1" applyFill="1" applyBorder="1" applyAlignment="1" applyProtection="1">
      <alignment horizontal="center" vertical="center"/>
    </xf>
    <xf numFmtId="0" fontId="7" fillId="4" borderId="1" xfId="2" applyFont="1" applyFill="1" applyBorder="1" applyAlignment="1" applyProtection="1">
      <alignment horizontal="center" vertical="center"/>
    </xf>
    <xf numFmtId="166" fontId="8" fillId="4" borderId="2" xfId="2" applyNumberFormat="1"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18" fillId="0" borderId="1" xfId="0" applyFont="1" applyBorder="1" applyAlignment="1" applyProtection="1">
      <alignment vertical="top" wrapText="1"/>
    </xf>
    <xf numFmtId="2" fontId="7" fillId="0" borderId="1" xfId="0" applyNumberFormat="1" applyFont="1" applyBorder="1" applyAlignment="1" applyProtection="1">
      <alignment horizontal="center" vertical="center"/>
    </xf>
    <xf numFmtId="0" fontId="7" fillId="0" borderId="1" xfId="0" applyFont="1" applyBorder="1" applyAlignment="1" applyProtection="1">
      <alignment horizontal="center" vertical="center"/>
    </xf>
    <xf numFmtId="49" fontId="12" fillId="0" borderId="2" xfId="0" applyNumberFormat="1" applyFont="1" applyBorder="1" applyAlignment="1" applyProtection="1">
      <alignment horizontal="center" vertical="center" wrapText="1"/>
    </xf>
    <xf numFmtId="0" fontId="12" fillId="0" borderId="1" xfId="0" applyFont="1" applyBorder="1" applyAlignment="1" applyProtection="1">
      <alignment vertical="top" wrapText="1"/>
    </xf>
    <xf numFmtId="2" fontId="12" fillId="0" borderId="1" xfId="0" applyNumberFormat="1" applyFont="1" applyBorder="1" applyAlignment="1" applyProtection="1">
      <alignment horizontal="center" vertical="center"/>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2" xfId="0" applyFont="1" applyBorder="1" applyAlignment="1" applyProtection="1">
      <alignment horizontal="center" vertical="center"/>
    </xf>
    <xf numFmtId="0" fontId="19" fillId="0" borderId="1" xfId="0" applyFont="1" applyBorder="1" applyAlignment="1" applyProtection="1">
      <alignment vertical="top" wrapText="1"/>
    </xf>
    <xf numFmtId="0" fontId="7" fillId="0" borderId="2" xfId="0" applyFont="1" applyBorder="1" applyAlignment="1" applyProtection="1">
      <alignment horizontal="center" vertical="center"/>
    </xf>
    <xf numFmtId="0" fontId="12" fillId="10" borderId="1" xfId="0" applyFont="1" applyFill="1" applyBorder="1" applyAlignment="1" applyProtection="1">
      <alignment vertical="top" wrapText="1"/>
    </xf>
    <xf numFmtId="2" fontId="12" fillId="10" borderId="1" xfId="0" applyNumberFormat="1" applyFont="1" applyFill="1" applyBorder="1" applyAlignment="1" applyProtection="1">
      <alignment horizontal="center" vertical="center"/>
    </xf>
    <xf numFmtId="0" fontId="12" fillId="10" borderId="1" xfId="0" applyFont="1" applyFill="1" applyBorder="1" applyAlignment="1" applyProtection="1">
      <alignment horizontal="center" vertical="center"/>
    </xf>
    <xf numFmtId="0" fontId="7" fillId="0" borderId="1" xfId="0" applyFont="1" applyBorder="1" applyAlignment="1" applyProtection="1">
      <alignment vertical="top"/>
    </xf>
    <xf numFmtId="166" fontId="7" fillId="0" borderId="2" xfId="0" applyNumberFormat="1" applyFont="1" applyBorder="1" applyAlignment="1" applyProtection="1">
      <alignment horizontal="center" vertical="center" wrapText="1"/>
    </xf>
    <xf numFmtId="0" fontId="20" fillId="0" borderId="1" xfId="0" applyFont="1" applyBorder="1" applyAlignment="1" applyProtection="1">
      <alignment vertical="top" wrapText="1"/>
    </xf>
    <xf numFmtId="0" fontId="12" fillId="0" borderId="10" xfId="0" applyFont="1" applyBorder="1" applyAlignment="1" applyProtection="1">
      <alignment horizontal="center" vertical="center" wrapText="1"/>
    </xf>
    <xf numFmtId="0" fontId="12" fillId="0" borderId="11" xfId="0" applyFont="1" applyBorder="1" applyAlignment="1" applyProtection="1">
      <alignment vertical="top" wrapText="1"/>
    </xf>
    <xf numFmtId="2" fontId="12" fillId="0" borderId="11" xfId="0" applyNumberFormat="1"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0" xfId="0" applyFont="1" applyAlignment="1" applyProtection="1">
      <alignment horizontal="center" vertical="center"/>
    </xf>
    <xf numFmtId="0" fontId="12" fillId="0" borderId="6" xfId="0" applyFont="1" applyBorder="1" applyAlignment="1" applyProtection="1">
      <alignment vertical="top" wrapText="1"/>
    </xf>
    <xf numFmtId="2" fontId="12" fillId="0" borderId="6" xfId="0" applyNumberFormat="1"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4" fillId="4" borderId="1" xfId="2" applyFont="1" applyFill="1" applyBorder="1" applyAlignment="1" applyProtection="1">
      <alignment horizontal="left" wrapText="1"/>
    </xf>
    <xf numFmtId="2" fontId="3" fillId="4" borderId="1" xfId="2" applyNumberFormat="1" applyFont="1" applyFill="1" applyBorder="1" applyAlignment="1" applyProtection="1">
      <alignment horizontal="center" vertical="center"/>
    </xf>
    <xf numFmtId="0" fontId="4" fillId="4" borderId="1" xfId="2"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3" fillId="0" borderId="0" xfId="0" applyFont="1" applyAlignment="1" applyProtection="1">
      <alignment horizontal="center" vertical="center"/>
    </xf>
    <xf numFmtId="0" fontId="4" fillId="0" borderId="1" xfId="0" applyFont="1" applyBorder="1" applyAlignment="1" applyProtection="1">
      <alignment horizontal="center" vertical="center"/>
    </xf>
    <xf numFmtId="0" fontId="3" fillId="4" borderId="1" xfId="2" applyFont="1" applyFill="1" applyBorder="1" applyAlignment="1" applyProtection="1">
      <alignment horizontal="center" vertical="center" wrapText="1"/>
    </xf>
    <xf numFmtId="166" fontId="3" fillId="0" borderId="1" xfId="0" applyNumberFormat="1" applyFont="1" applyBorder="1" applyAlignment="1" applyProtection="1">
      <alignment horizontal="center" vertical="center" wrapText="1"/>
    </xf>
    <xf numFmtId="0" fontId="4" fillId="4" borderId="1" xfId="2" applyFont="1" applyFill="1" applyBorder="1" applyAlignment="1" applyProtection="1">
      <alignment horizontal="left" vertical="center" wrapText="1"/>
    </xf>
    <xf numFmtId="0" fontId="4" fillId="18" borderId="4" xfId="0" applyFont="1" applyFill="1" applyBorder="1" applyAlignment="1" applyProtection="1">
      <alignment horizontal="center" vertical="center" wrapText="1"/>
    </xf>
    <xf numFmtId="0" fontId="4" fillId="18" borderId="4" xfId="0" applyFont="1" applyFill="1" applyBorder="1" applyAlignment="1" applyProtection="1">
      <alignment horizontal="left" vertical="top" wrapText="1"/>
    </xf>
    <xf numFmtId="2" fontId="3" fillId="18" borderId="4" xfId="0" applyNumberFormat="1" applyFont="1" applyFill="1" applyBorder="1" applyAlignment="1" applyProtection="1">
      <alignment horizontal="center" vertical="center"/>
    </xf>
    <xf numFmtId="0" fontId="4" fillId="18" borderId="4" xfId="0" applyFont="1" applyFill="1" applyBorder="1" applyAlignment="1" applyProtection="1">
      <alignment horizontal="center" vertical="center"/>
    </xf>
    <xf numFmtId="0" fontId="4" fillId="0" borderId="4" xfId="0" applyFont="1" applyBorder="1" applyAlignment="1" applyProtection="1">
      <alignment horizontal="center" vertical="center" wrapText="1"/>
    </xf>
    <xf numFmtId="0" fontId="16" fillId="0" borderId="4" xfId="0" applyFont="1" applyBorder="1" applyAlignment="1" applyProtection="1">
      <alignment horizontal="left" vertical="top" wrapText="1"/>
    </xf>
    <xf numFmtId="2" fontId="3" fillId="0" borderId="4" xfId="0" applyNumberFormat="1" applyFont="1" applyBorder="1" applyAlignment="1" applyProtection="1">
      <alignment horizontal="center" vertical="center"/>
    </xf>
    <xf numFmtId="0" fontId="3" fillId="0" borderId="4" xfId="0" applyFont="1" applyBorder="1" applyAlignment="1" applyProtection="1">
      <alignment horizontal="center" vertical="center" wrapText="1"/>
    </xf>
    <xf numFmtId="0" fontId="3" fillId="0" borderId="4" xfId="0" applyFont="1" applyBorder="1" applyAlignment="1" applyProtection="1">
      <alignment horizontal="left" vertical="top" wrapText="1"/>
    </xf>
    <xf numFmtId="2" fontId="3" fillId="0" borderId="4" xfId="0" applyNumberFormat="1" applyFont="1" applyBorder="1" applyAlignment="1" applyProtection="1">
      <alignment horizontal="center" vertical="center" wrapText="1"/>
    </xf>
    <xf numFmtId="0" fontId="4" fillId="0" borderId="4" xfId="0" applyFont="1" applyBorder="1" applyAlignment="1" applyProtection="1">
      <alignment horizontal="center" vertical="center"/>
    </xf>
    <xf numFmtId="0" fontId="5" fillId="0" borderId="4" xfId="0" applyFont="1" applyBorder="1" applyAlignment="1" applyProtection="1">
      <alignment horizontal="left" vertical="top" wrapText="1"/>
    </xf>
    <xf numFmtId="0" fontId="5" fillId="14" borderId="4" xfId="0" applyFont="1" applyFill="1" applyBorder="1" applyAlignment="1" applyProtection="1">
      <alignment horizontal="left" vertical="top" wrapText="1"/>
    </xf>
    <xf numFmtId="0" fontId="4" fillId="14" borderId="4" xfId="0" applyFont="1" applyFill="1" applyBorder="1" applyAlignment="1" applyProtection="1">
      <alignment horizontal="center" vertical="center"/>
    </xf>
    <xf numFmtId="0" fontId="3" fillId="14" borderId="4" xfId="0" applyFont="1" applyFill="1" applyBorder="1" applyAlignment="1" applyProtection="1">
      <alignment horizontal="left" vertical="top" wrapText="1"/>
    </xf>
    <xf numFmtId="0" fontId="4" fillId="0" borderId="5" xfId="0" applyFont="1" applyBorder="1" applyAlignment="1" applyProtection="1">
      <alignment horizontal="center" vertical="center" wrapText="1"/>
    </xf>
    <xf numFmtId="0" fontId="16" fillId="0" borderId="5" xfId="0" applyFont="1" applyBorder="1" applyAlignment="1" applyProtection="1">
      <alignment horizontal="left" vertical="top" wrapText="1"/>
    </xf>
    <xf numFmtId="2" fontId="3" fillId="0" borderId="5" xfId="0" applyNumberFormat="1" applyFont="1" applyBorder="1" applyAlignment="1" applyProtection="1">
      <alignment horizontal="center" vertical="center"/>
    </xf>
    <xf numFmtId="0" fontId="4" fillId="14" borderId="4" xfId="0" applyFont="1" applyFill="1" applyBorder="1" applyAlignment="1" applyProtection="1">
      <alignment horizontal="center" vertical="center" wrapText="1"/>
    </xf>
    <xf numFmtId="0" fontId="4" fillId="0" borderId="4" xfId="0" applyFont="1" applyBorder="1" applyAlignment="1" applyProtection="1">
      <alignment horizontal="left" vertical="top" wrapText="1"/>
    </xf>
    <xf numFmtId="0" fontId="3" fillId="0" borderId="4" xfId="0" applyFont="1" applyBorder="1" applyAlignment="1" applyProtection="1">
      <alignment horizontal="center" vertical="center"/>
    </xf>
    <xf numFmtId="2" fontId="4" fillId="0" borderId="4" xfId="0" applyNumberFormat="1" applyFont="1" applyBorder="1" applyAlignment="1" applyProtection="1">
      <alignment horizontal="center" vertical="center"/>
    </xf>
    <xf numFmtId="0" fontId="16" fillId="14" borderId="4" xfId="0" applyFont="1" applyFill="1" applyBorder="1" applyAlignment="1" applyProtection="1">
      <alignment horizontal="left" vertical="top" wrapText="1"/>
    </xf>
    <xf numFmtId="0" fontId="3" fillId="0" borderId="4" xfId="0" applyFont="1" applyBorder="1" applyAlignment="1" applyProtection="1">
      <alignment horizontal="left" wrapText="1"/>
    </xf>
    <xf numFmtId="0" fontId="5" fillId="0" borderId="4" xfId="0" applyFont="1" applyBorder="1" applyAlignment="1" applyProtection="1">
      <alignment horizontal="left" wrapText="1"/>
    </xf>
    <xf numFmtId="0" fontId="16" fillId="0" borderId="4" xfId="0" applyFont="1" applyBorder="1" applyAlignment="1" applyProtection="1">
      <alignment horizontal="left" wrapText="1"/>
    </xf>
    <xf numFmtId="0" fontId="4" fillId="4" borderId="1" xfId="2" applyFont="1" applyFill="1" applyBorder="1" applyAlignment="1" applyProtection="1">
      <alignment wrapText="1"/>
    </xf>
    <xf numFmtId="4" fontId="3" fillId="4" borderId="1" xfId="2" applyNumberFormat="1" applyFont="1" applyFill="1" applyBorder="1" applyAlignment="1" applyProtection="1">
      <alignment horizontal="center" vertical="center"/>
    </xf>
    <xf numFmtId="1" fontId="4" fillId="4" borderId="1" xfId="2" applyNumberFormat="1" applyFont="1" applyFill="1" applyBorder="1" applyAlignment="1" applyProtection="1">
      <alignment horizontal="center" vertical="center" wrapText="1"/>
    </xf>
    <xf numFmtId="0" fontId="3" fillId="0" borderId="1" xfId="2" applyFont="1" applyBorder="1" applyAlignment="1" applyProtection="1">
      <alignment wrapText="1"/>
    </xf>
    <xf numFmtId="4" fontId="3" fillId="0" borderId="1" xfId="0" applyNumberFormat="1" applyFont="1" applyBorder="1" applyAlignment="1" applyProtection="1">
      <alignment horizontal="center" vertical="center"/>
    </xf>
    <xf numFmtId="0" fontId="3" fillId="0" borderId="1" xfId="2" applyFont="1" applyBorder="1" applyAlignment="1" applyProtection="1">
      <alignment horizontal="center" vertical="center" wrapText="1"/>
    </xf>
    <xf numFmtId="0" fontId="3" fillId="10" borderId="1" xfId="2" applyFont="1" applyFill="1" applyBorder="1" applyAlignment="1" applyProtection="1">
      <alignment wrapText="1"/>
    </xf>
    <xf numFmtId="4" fontId="3" fillId="10" borderId="1" xfId="0" applyNumberFormat="1" applyFont="1" applyFill="1" applyBorder="1" applyAlignment="1" applyProtection="1">
      <alignment horizontal="center" vertical="center"/>
    </xf>
    <xf numFmtId="0" fontId="3" fillId="10" borderId="1" xfId="2" applyFont="1" applyFill="1" applyBorder="1" applyAlignment="1" applyProtection="1">
      <alignment horizontal="center" vertical="center" wrapText="1"/>
    </xf>
    <xf numFmtId="2" fontId="4" fillId="4" borderId="1" xfId="2" applyNumberFormat="1" applyFont="1" applyFill="1" applyBorder="1" applyAlignment="1" applyProtection="1">
      <alignment wrapText="1"/>
    </xf>
    <xf numFmtId="2" fontId="4" fillId="4" borderId="1" xfId="2" applyNumberFormat="1" applyFont="1" applyFill="1" applyBorder="1" applyProtection="1"/>
    <xf numFmtId="2" fontId="4" fillId="4" borderId="1" xfId="2" applyNumberFormat="1" applyFont="1" applyFill="1" applyBorder="1" applyAlignment="1" applyProtection="1">
      <alignment horizontal="center" vertical="center"/>
    </xf>
  </cellXfs>
  <cellStyles count="5">
    <cellStyle name="Currency" xfId="1" builtinId="4"/>
    <cellStyle name="Currency 2" xfId="3" xr:uid="{58524719-2B89-4BAA-A987-5536CF71183B}"/>
    <cellStyle name="Normal" xfId="0" builtinId="0"/>
    <cellStyle name="Normal 2" xfId="4" xr:uid="{092F8A9F-AEA2-433F-8FEE-4D3A445EF4FD}"/>
    <cellStyle name="Normal 3" xfId="2" xr:uid="{9F834C36-2E0C-4FF5-AD2E-A430534777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53218-BDFE-4013-BF1F-E242661344AF}">
  <sheetPr>
    <pageSetUpPr fitToPage="1"/>
  </sheetPr>
  <dimension ref="A1:F478"/>
  <sheetViews>
    <sheetView tabSelected="1" view="pageBreakPreview" topLeftCell="A95" zoomScale="89" zoomScaleNormal="100" zoomScaleSheetLayoutView="89" workbookViewId="0">
      <selection activeCell="B139" sqref="B139"/>
    </sheetView>
  </sheetViews>
  <sheetFormatPr defaultRowHeight="15" x14ac:dyDescent="0.25"/>
  <cols>
    <col min="1" max="1" width="10.7109375" bestFit="1" customWidth="1"/>
    <col min="2" max="2" width="72.140625" bestFit="1" customWidth="1"/>
    <col min="3" max="3" width="13.140625" bestFit="1" customWidth="1"/>
    <col min="4" max="4" width="9.5703125" bestFit="1" customWidth="1"/>
    <col min="5" max="5" width="12.140625" bestFit="1" customWidth="1"/>
    <col min="6" max="6" width="14.7109375" customWidth="1"/>
  </cols>
  <sheetData>
    <row r="1" spans="1:6" x14ac:dyDescent="0.25">
      <c r="A1" s="1" t="s">
        <v>0</v>
      </c>
      <c r="B1" s="2"/>
      <c r="C1" s="2"/>
      <c r="D1" s="2"/>
      <c r="E1" s="2"/>
      <c r="F1" s="3"/>
    </row>
    <row r="2" spans="1:6" x14ac:dyDescent="0.25">
      <c r="A2" s="4" t="s">
        <v>1</v>
      </c>
      <c r="B2" s="5"/>
      <c r="C2" s="5"/>
      <c r="D2" s="5"/>
      <c r="E2" s="5"/>
      <c r="F2" s="6"/>
    </row>
    <row r="3" spans="1:6" ht="74.25" customHeight="1" x14ac:dyDescent="0.25">
      <c r="A3" s="7"/>
      <c r="B3" s="8" t="s">
        <v>651</v>
      </c>
      <c r="C3" s="9"/>
      <c r="D3" s="9"/>
      <c r="E3" s="10"/>
      <c r="F3" s="11" t="s">
        <v>650</v>
      </c>
    </row>
    <row r="4" spans="1:6" ht="23.1" customHeight="1" x14ac:dyDescent="0.25">
      <c r="A4" s="7"/>
      <c r="B4" s="12" t="s">
        <v>2</v>
      </c>
      <c r="C4" s="12"/>
      <c r="D4" s="12"/>
      <c r="E4" s="13"/>
      <c r="F4" s="14"/>
    </row>
    <row r="5" spans="1:6" ht="30" x14ac:dyDescent="0.25">
      <c r="A5" s="94" t="s">
        <v>3</v>
      </c>
      <c r="B5" s="95" t="s">
        <v>4</v>
      </c>
      <c r="C5" s="96" t="s">
        <v>5</v>
      </c>
      <c r="D5" s="97" t="s">
        <v>6</v>
      </c>
      <c r="E5" s="15" t="s">
        <v>7</v>
      </c>
      <c r="F5" s="16" t="s">
        <v>8</v>
      </c>
    </row>
    <row r="6" spans="1:6" x14ac:dyDescent="0.25">
      <c r="A6" s="98" t="s">
        <v>9</v>
      </c>
      <c r="B6" s="99" t="s">
        <v>10</v>
      </c>
      <c r="C6" s="100"/>
      <c r="D6" s="101"/>
      <c r="E6" s="17"/>
      <c r="F6" s="18">
        <f>SUM(F7:F34)/2</f>
        <v>0</v>
      </c>
    </row>
    <row r="7" spans="1:6" x14ac:dyDescent="0.25">
      <c r="A7" s="102"/>
      <c r="B7" s="103" t="s">
        <v>11</v>
      </c>
      <c r="C7" s="104"/>
      <c r="D7" s="105"/>
      <c r="E7" s="19"/>
      <c r="F7" s="20"/>
    </row>
    <row r="8" spans="1:6" ht="57" x14ac:dyDescent="0.25">
      <c r="A8" s="106"/>
      <c r="B8" s="107" t="s">
        <v>12</v>
      </c>
      <c r="C8" s="108" t="s">
        <v>13</v>
      </c>
      <c r="D8" s="105"/>
      <c r="E8" s="19"/>
      <c r="F8" s="20"/>
    </row>
    <row r="9" spans="1:6" ht="28.5" x14ac:dyDescent="0.25">
      <c r="A9" s="109"/>
      <c r="B9" s="110" t="s">
        <v>14</v>
      </c>
      <c r="C9" s="108" t="s">
        <v>13</v>
      </c>
      <c r="D9" s="111"/>
      <c r="E9" s="19"/>
      <c r="F9" s="20"/>
    </row>
    <row r="10" spans="1:6" ht="71.25" x14ac:dyDescent="0.25">
      <c r="A10" s="109"/>
      <c r="B10" s="110" t="s">
        <v>15</v>
      </c>
      <c r="C10" s="108" t="s">
        <v>13</v>
      </c>
      <c r="D10" s="111"/>
      <c r="E10" s="19"/>
      <c r="F10" s="20"/>
    </row>
    <row r="11" spans="1:6" ht="42.75" x14ac:dyDescent="0.25">
      <c r="A11" s="109"/>
      <c r="B11" s="110" t="s">
        <v>16</v>
      </c>
      <c r="C11" s="108" t="s">
        <v>13</v>
      </c>
      <c r="D11" s="111"/>
      <c r="E11" s="19"/>
      <c r="F11" s="20"/>
    </row>
    <row r="12" spans="1:6" x14ac:dyDescent="0.25">
      <c r="A12" s="112">
        <v>1.1000000000000001</v>
      </c>
      <c r="B12" s="113" t="s">
        <v>17</v>
      </c>
      <c r="C12" s="114"/>
      <c r="D12" s="115"/>
      <c r="E12" s="23"/>
      <c r="F12" s="24">
        <f>SUM(F13:F18)</f>
        <v>0</v>
      </c>
    </row>
    <row r="13" spans="1:6" ht="29.25" x14ac:dyDescent="0.25">
      <c r="A13" s="109" t="s">
        <v>18</v>
      </c>
      <c r="B13" s="116" t="s">
        <v>19</v>
      </c>
      <c r="C13" s="117" t="s">
        <v>20</v>
      </c>
      <c r="D13" s="118">
        <v>1</v>
      </c>
      <c r="E13" s="25"/>
      <c r="F13" s="26">
        <f>E13*D13</f>
        <v>0</v>
      </c>
    </row>
    <row r="14" spans="1:6" ht="114.75" x14ac:dyDescent="0.25">
      <c r="A14" s="109" t="s">
        <v>21</v>
      </c>
      <c r="B14" s="116" t="s">
        <v>22</v>
      </c>
      <c r="C14" s="119" t="s">
        <v>20</v>
      </c>
      <c r="D14" s="120">
        <v>1</v>
      </c>
      <c r="E14" s="25"/>
      <c r="F14" s="26">
        <f t="shared" ref="F14:F15" si="0">E14*D14</f>
        <v>0</v>
      </c>
    </row>
    <row r="15" spans="1:6" ht="43.5" x14ac:dyDescent="0.25">
      <c r="A15" s="109" t="s">
        <v>23</v>
      </c>
      <c r="B15" s="116" t="s">
        <v>24</v>
      </c>
      <c r="C15" s="119" t="s">
        <v>20</v>
      </c>
      <c r="D15" s="121">
        <v>1</v>
      </c>
      <c r="E15" s="25"/>
      <c r="F15" s="26">
        <f t="shared" si="0"/>
        <v>0</v>
      </c>
    </row>
    <row r="16" spans="1:6" x14ac:dyDescent="0.25">
      <c r="A16" s="109"/>
      <c r="B16" s="116" t="s">
        <v>25</v>
      </c>
      <c r="C16" s="119"/>
      <c r="D16" s="121"/>
      <c r="E16" s="25"/>
      <c r="F16" s="26"/>
    </row>
    <row r="17" spans="1:6" ht="29.25" x14ac:dyDescent="0.25">
      <c r="A17" s="109" t="s">
        <v>28</v>
      </c>
      <c r="B17" s="116" t="s">
        <v>26</v>
      </c>
      <c r="C17" s="119" t="s">
        <v>27</v>
      </c>
      <c r="D17" s="104">
        <v>5</v>
      </c>
      <c r="E17" s="25"/>
      <c r="F17" s="26">
        <f t="shared" ref="F17" si="1">E17*D17</f>
        <v>0</v>
      </c>
    </row>
    <row r="18" spans="1:6" ht="57.75" x14ac:dyDescent="0.25">
      <c r="A18" s="109" t="s">
        <v>32</v>
      </c>
      <c r="B18" s="116" t="s">
        <v>29</v>
      </c>
      <c r="C18" s="119" t="s">
        <v>27</v>
      </c>
      <c r="D18" s="120">
        <v>2</v>
      </c>
      <c r="E18" s="25"/>
      <c r="F18" s="26">
        <f>E18*D18</f>
        <v>0</v>
      </c>
    </row>
    <row r="19" spans="1:6" x14ac:dyDescent="0.25">
      <c r="A19" s="112"/>
      <c r="B19" s="113" t="s">
        <v>30</v>
      </c>
      <c r="C19" s="115"/>
      <c r="D19" s="115" t="s">
        <v>31</v>
      </c>
      <c r="E19" s="23"/>
      <c r="F19" s="24">
        <f>SUM(F20:F24)</f>
        <v>0</v>
      </c>
    </row>
    <row r="20" spans="1:6" ht="100.5" x14ac:dyDescent="0.25">
      <c r="A20" s="109" t="s">
        <v>34</v>
      </c>
      <c r="B20" s="116" t="s">
        <v>33</v>
      </c>
      <c r="C20" s="119" t="s">
        <v>20</v>
      </c>
      <c r="D20" s="122">
        <v>1</v>
      </c>
      <c r="E20" s="25"/>
      <c r="F20" s="26">
        <f>E20*D20</f>
        <v>0</v>
      </c>
    </row>
    <row r="21" spans="1:6" ht="72" x14ac:dyDescent="0.25">
      <c r="A21" s="109" t="s">
        <v>36</v>
      </c>
      <c r="B21" s="116" t="s">
        <v>35</v>
      </c>
      <c r="C21" s="119" t="s">
        <v>20</v>
      </c>
      <c r="D21" s="122">
        <v>1</v>
      </c>
      <c r="E21" s="25"/>
      <c r="F21" s="26">
        <f t="shared" ref="F21:F26" si="2">E21*D21</f>
        <v>0</v>
      </c>
    </row>
    <row r="22" spans="1:6" ht="43.5" x14ac:dyDescent="0.25">
      <c r="A22" s="109" t="s">
        <v>38</v>
      </c>
      <c r="B22" s="116" t="s">
        <v>37</v>
      </c>
      <c r="C22" s="119" t="s">
        <v>20</v>
      </c>
      <c r="D22" s="122">
        <v>1</v>
      </c>
      <c r="E22" s="25"/>
      <c r="F22" s="26">
        <f t="shared" si="2"/>
        <v>0</v>
      </c>
    </row>
    <row r="23" spans="1:6" ht="100.5" x14ac:dyDescent="0.25">
      <c r="A23" s="109" t="s">
        <v>40</v>
      </c>
      <c r="B23" s="116" t="s">
        <v>39</v>
      </c>
      <c r="C23" s="119" t="s">
        <v>20</v>
      </c>
      <c r="D23" s="122">
        <v>1</v>
      </c>
      <c r="E23" s="25"/>
      <c r="F23" s="26">
        <f t="shared" si="2"/>
        <v>0</v>
      </c>
    </row>
    <row r="24" spans="1:6" ht="86.25" x14ac:dyDescent="0.25">
      <c r="A24" s="109" t="s">
        <v>43</v>
      </c>
      <c r="B24" s="116" t="s">
        <v>41</v>
      </c>
      <c r="C24" s="119" t="s">
        <v>20</v>
      </c>
      <c r="D24" s="122">
        <v>1</v>
      </c>
      <c r="E24" s="25"/>
      <c r="F24" s="26">
        <f t="shared" si="2"/>
        <v>0</v>
      </c>
    </row>
    <row r="25" spans="1:6" x14ac:dyDescent="0.25">
      <c r="A25" s="112"/>
      <c r="B25" s="113" t="s">
        <v>42</v>
      </c>
      <c r="C25" s="123"/>
      <c r="D25" s="115" t="s">
        <v>31</v>
      </c>
      <c r="E25" s="22"/>
      <c r="F25" s="24">
        <f>SUM(F26)</f>
        <v>0</v>
      </c>
    </row>
    <row r="26" spans="1:6" ht="143.25" x14ac:dyDescent="0.25">
      <c r="A26" s="109" t="s">
        <v>652</v>
      </c>
      <c r="B26" s="116" t="s">
        <v>44</v>
      </c>
      <c r="C26" s="119" t="s">
        <v>20</v>
      </c>
      <c r="D26" s="122">
        <v>1</v>
      </c>
      <c r="E26" s="25"/>
      <c r="F26" s="26">
        <f t="shared" si="2"/>
        <v>0</v>
      </c>
    </row>
    <row r="27" spans="1:6" x14ac:dyDescent="0.25">
      <c r="A27" s="112"/>
      <c r="B27" s="113" t="s">
        <v>45</v>
      </c>
      <c r="C27" s="114"/>
      <c r="D27" s="114"/>
      <c r="E27" s="21"/>
      <c r="F27" s="27">
        <f>SUM(F28:F34)</f>
        <v>0</v>
      </c>
    </row>
    <row r="28" spans="1:6" ht="100.5" x14ac:dyDescent="0.25">
      <c r="A28" s="109" t="s">
        <v>46</v>
      </c>
      <c r="B28" s="124" t="s">
        <v>47</v>
      </c>
      <c r="C28" s="125"/>
      <c r="D28" s="125" t="s">
        <v>31</v>
      </c>
      <c r="E28" s="28"/>
      <c r="F28" s="29"/>
    </row>
    <row r="29" spans="1:6" ht="43.5" x14ac:dyDescent="0.25">
      <c r="A29" s="109" t="s">
        <v>48</v>
      </c>
      <c r="B29" s="126" t="s">
        <v>49</v>
      </c>
      <c r="C29" s="125" t="s">
        <v>20</v>
      </c>
      <c r="D29" s="122">
        <v>1</v>
      </c>
      <c r="E29" s="25"/>
      <c r="F29" s="29">
        <f>E29*D29</f>
        <v>0</v>
      </c>
    </row>
    <row r="30" spans="1:6" ht="43.5" x14ac:dyDescent="0.25">
      <c r="A30" s="109" t="s">
        <v>50</v>
      </c>
      <c r="B30" s="116" t="s">
        <v>51</v>
      </c>
      <c r="C30" s="119" t="s">
        <v>20</v>
      </c>
      <c r="D30" s="122">
        <v>1</v>
      </c>
      <c r="E30" s="25"/>
      <c r="F30" s="29">
        <f t="shared" ref="F30:F34" si="3">E30*D30</f>
        <v>0</v>
      </c>
    </row>
    <row r="31" spans="1:6" ht="29.25" x14ac:dyDescent="0.25">
      <c r="A31" s="109" t="s">
        <v>52</v>
      </c>
      <c r="B31" s="116" t="s">
        <v>53</v>
      </c>
      <c r="C31" s="119" t="s">
        <v>20</v>
      </c>
      <c r="D31" s="122">
        <v>1</v>
      </c>
      <c r="E31" s="25"/>
      <c r="F31" s="29">
        <f t="shared" si="3"/>
        <v>0</v>
      </c>
    </row>
    <row r="32" spans="1:6" ht="43.5" x14ac:dyDescent="0.25">
      <c r="A32" s="109" t="s">
        <v>54</v>
      </c>
      <c r="B32" s="116" t="s">
        <v>55</v>
      </c>
      <c r="C32" s="119" t="s">
        <v>20</v>
      </c>
      <c r="D32" s="122">
        <v>1</v>
      </c>
      <c r="E32" s="25"/>
      <c r="F32" s="29">
        <f t="shared" si="3"/>
        <v>0</v>
      </c>
    </row>
    <row r="33" spans="1:6" ht="29.25" x14ac:dyDescent="0.25">
      <c r="A33" s="109" t="s">
        <v>56</v>
      </c>
      <c r="B33" s="116" t="s">
        <v>57</v>
      </c>
      <c r="C33" s="119" t="s">
        <v>20</v>
      </c>
      <c r="D33" s="122">
        <v>1</v>
      </c>
      <c r="E33" s="25"/>
      <c r="F33" s="29">
        <f t="shared" si="3"/>
        <v>0</v>
      </c>
    </row>
    <row r="34" spans="1:6" ht="43.5" x14ac:dyDescent="0.25">
      <c r="A34" s="109" t="s">
        <v>58</v>
      </c>
      <c r="B34" s="116" t="s">
        <v>59</v>
      </c>
      <c r="C34" s="119" t="s">
        <v>60</v>
      </c>
      <c r="D34" s="122">
        <v>6</v>
      </c>
      <c r="E34" s="25"/>
      <c r="F34" s="29">
        <f t="shared" si="3"/>
        <v>0</v>
      </c>
    </row>
    <row r="35" spans="1:6" ht="30" x14ac:dyDescent="0.25">
      <c r="A35" s="127" t="s">
        <v>61</v>
      </c>
      <c r="B35" s="128" t="s">
        <v>62</v>
      </c>
      <c r="C35" s="129"/>
      <c r="D35" s="130"/>
      <c r="E35" s="30"/>
      <c r="F35" s="31">
        <f>SUM(F36:F80)/2</f>
        <v>0</v>
      </c>
    </row>
    <row r="36" spans="1:6" x14ac:dyDescent="0.25">
      <c r="A36" s="131" t="s">
        <v>63</v>
      </c>
      <c r="B36" s="132" t="s">
        <v>64</v>
      </c>
      <c r="C36" s="133"/>
      <c r="D36" s="134"/>
      <c r="E36" s="32"/>
      <c r="F36" s="33">
        <f>SUM(F38:F43)</f>
        <v>0</v>
      </c>
    </row>
    <row r="37" spans="1:6" x14ac:dyDescent="0.25">
      <c r="A37" s="135" t="s">
        <v>65</v>
      </c>
      <c r="B37" s="136" t="s">
        <v>66</v>
      </c>
      <c r="C37" s="137">
        <v>192</v>
      </c>
      <c r="D37" s="138" t="s">
        <v>67</v>
      </c>
      <c r="E37" s="34"/>
      <c r="F37" s="35">
        <f>C37*E37</f>
        <v>0</v>
      </c>
    </row>
    <row r="38" spans="1:6" ht="43.5" x14ac:dyDescent="0.25">
      <c r="A38" s="135" t="s">
        <v>68</v>
      </c>
      <c r="B38" s="139" t="s">
        <v>69</v>
      </c>
      <c r="C38" s="137">
        <v>1</v>
      </c>
      <c r="D38" s="140" t="s">
        <v>20</v>
      </c>
      <c r="E38" s="36"/>
      <c r="F38" s="35">
        <f>C38*E38</f>
        <v>0</v>
      </c>
    </row>
    <row r="39" spans="1:6" ht="29.25" x14ac:dyDescent="0.25">
      <c r="A39" s="135" t="s">
        <v>70</v>
      </c>
      <c r="B39" s="141" t="s">
        <v>71</v>
      </c>
      <c r="C39" s="142">
        <v>7</v>
      </c>
      <c r="D39" s="143" t="s">
        <v>72</v>
      </c>
      <c r="E39" s="37"/>
      <c r="F39" s="35">
        <f>C39*E39</f>
        <v>0</v>
      </c>
    </row>
    <row r="40" spans="1:6" ht="29.25" x14ac:dyDescent="0.25">
      <c r="A40" s="135"/>
      <c r="B40" s="144" t="s">
        <v>73</v>
      </c>
      <c r="C40" s="142"/>
      <c r="D40" s="143"/>
      <c r="E40" s="37"/>
      <c r="F40" s="38"/>
    </row>
    <row r="41" spans="1:6" x14ac:dyDescent="0.25">
      <c r="A41" s="135" t="s">
        <v>74</v>
      </c>
      <c r="B41" s="141" t="s">
        <v>75</v>
      </c>
      <c r="C41" s="142">
        <v>354.56</v>
      </c>
      <c r="D41" s="145" t="s">
        <v>76</v>
      </c>
      <c r="E41" s="37"/>
      <c r="F41" s="35">
        <f>C41*E41</f>
        <v>0</v>
      </c>
    </row>
    <row r="42" spans="1:6" x14ac:dyDescent="0.25">
      <c r="A42" s="135" t="s">
        <v>77</v>
      </c>
      <c r="B42" s="141" t="s">
        <v>78</v>
      </c>
      <c r="C42" s="142">
        <v>531.16600000000005</v>
      </c>
      <c r="D42" s="145" t="s">
        <v>76</v>
      </c>
      <c r="E42" s="37"/>
      <c r="F42" s="35">
        <f>C42*E42</f>
        <v>0</v>
      </c>
    </row>
    <row r="43" spans="1:6" x14ac:dyDescent="0.25">
      <c r="A43" s="135" t="s">
        <v>79</v>
      </c>
      <c r="B43" s="139" t="s">
        <v>80</v>
      </c>
      <c r="C43" s="142">
        <v>74.92</v>
      </c>
      <c r="D43" s="143" t="s">
        <v>67</v>
      </c>
      <c r="E43" s="37"/>
      <c r="F43" s="35">
        <f>C43*E43</f>
        <v>0</v>
      </c>
    </row>
    <row r="44" spans="1:6" x14ac:dyDescent="0.25">
      <c r="A44" s="131" t="s">
        <v>81</v>
      </c>
      <c r="B44" s="132" t="s">
        <v>82</v>
      </c>
      <c r="C44" s="133"/>
      <c r="D44" s="134"/>
      <c r="E44" s="39"/>
      <c r="F44" s="40">
        <f>SUM(F47:F58)</f>
        <v>0</v>
      </c>
    </row>
    <row r="45" spans="1:6" ht="33" customHeight="1" x14ac:dyDescent="0.25">
      <c r="A45" s="135"/>
      <c r="B45" s="146" t="s">
        <v>83</v>
      </c>
      <c r="C45" s="137"/>
      <c r="D45" s="145"/>
      <c r="E45" s="36"/>
      <c r="F45" s="38"/>
    </row>
    <row r="46" spans="1:6" ht="43.5" x14ac:dyDescent="0.25">
      <c r="A46" s="135"/>
      <c r="B46" s="147" t="s">
        <v>84</v>
      </c>
      <c r="C46" s="137"/>
      <c r="D46" s="145"/>
      <c r="E46" s="36"/>
      <c r="F46" s="38"/>
    </row>
    <row r="47" spans="1:6" x14ac:dyDescent="0.25">
      <c r="A47" s="135" t="s">
        <v>85</v>
      </c>
      <c r="B47" s="148" t="s">
        <v>86</v>
      </c>
      <c r="C47" s="137">
        <v>108.55</v>
      </c>
      <c r="D47" s="145" t="s">
        <v>87</v>
      </c>
      <c r="E47" s="37"/>
      <c r="F47" s="35">
        <f>C47*E47</f>
        <v>0</v>
      </c>
    </row>
    <row r="48" spans="1:6" x14ac:dyDescent="0.25">
      <c r="A48" s="135" t="s">
        <v>88</v>
      </c>
      <c r="B48" s="148" t="s">
        <v>89</v>
      </c>
      <c r="C48" s="137">
        <v>158.9</v>
      </c>
      <c r="D48" s="145" t="s">
        <v>87</v>
      </c>
      <c r="E48" s="37"/>
      <c r="F48" s="35">
        <f>C48*E48</f>
        <v>0</v>
      </c>
    </row>
    <row r="49" spans="1:6" x14ac:dyDescent="0.25">
      <c r="A49" s="135" t="s">
        <v>90</v>
      </c>
      <c r="B49" s="148" t="s">
        <v>91</v>
      </c>
      <c r="C49" s="137">
        <v>282.83999999999997</v>
      </c>
      <c r="D49" s="145" t="s">
        <v>87</v>
      </c>
      <c r="E49" s="37"/>
      <c r="F49" s="35">
        <f>C49*E49</f>
        <v>0</v>
      </c>
    </row>
    <row r="50" spans="1:6" x14ac:dyDescent="0.25">
      <c r="A50" s="135" t="s">
        <v>92</v>
      </c>
      <c r="B50" s="148" t="s">
        <v>93</v>
      </c>
      <c r="C50" s="137">
        <v>256.39999999999998</v>
      </c>
      <c r="D50" s="145" t="s">
        <v>87</v>
      </c>
      <c r="E50" s="37"/>
      <c r="F50" s="35">
        <f>C50*E50</f>
        <v>0</v>
      </c>
    </row>
    <row r="51" spans="1:6" x14ac:dyDescent="0.25">
      <c r="A51" s="135" t="s">
        <v>94</v>
      </c>
      <c r="B51" s="148" t="s">
        <v>95</v>
      </c>
      <c r="C51" s="137">
        <v>253.86</v>
      </c>
      <c r="D51" s="145" t="s">
        <v>87</v>
      </c>
      <c r="E51" s="37"/>
      <c r="F51" s="35">
        <f>C51*E51</f>
        <v>0</v>
      </c>
    </row>
    <row r="52" spans="1:6" x14ac:dyDescent="0.25">
      <c r="A52" s="135" t="s">
        <v>96</v>
      </c>
      <c r="B52" s="149" t="s">
        <v>97</v>
      </c>
      <c r="C52" s="137"/>
      <c r="D52" s="145"/>
      <c r="E52" s="36"/>
      <c r="F52" s="38"/>
    </row>
    <row r="53" spans="1:6" ht="43.5" x14ac:dyDescent="0.25">
      <c r="A53" s="135" t="s">
        <v>98</v>
      </c>
      <c r="B53" s="148" t="s">
        <v>99</v>
      </c>
      <c r="C53" s="137">
        <v>603.88</v>
      </c>
      <c r="D53" s="145" t="s">
        <v>67</v>
      </c>
      <c r="E53" s="37"/>
      <c r="F53" s="35">
        <f t="shared" ref="F53:F58" si="4">C53*E53</f>
        <v>0</v>
      </c>
    </row>
    <row r="54" spans="1:6" ht="129" x14ac:dyDescent="0.25">
      <c r="A54" s="135" t="s">
        <v>100</v>
      </c>
      <c r="B54" s="141" t="s">
        <v>101</v>
      </c>
      <c r="C54" s="137">
        <v>82.182000000000002</v>
      </c>
      <c r="D54" s="145" t="s">
        <v>67</v>
      </c>
      <c r="E54" s="37"/>
      <c r="F54" s="35">
        <f t="shared" si="4"/>
        <v>0</v>
      </c>
    </row>
    <row r="55" spans="1:6" ht="29.25" x14ac:dyDescent="0.25">
      <c r="A55" s="135" t="s">
        <v>102</v>
      </c>
      <c r="B55" s="150" t="s">
        <v>103</v>
      </c>
      <c r="C55" s="137">
        <v>48.97</v>
      </c>
      <c r="D55" s="145" t="s">
        <v>87</v>
      </c>
      <c r="E55" s="37"/>
      <c r="F55" s="35">
        <f t="shared" si="4"/>
        <v>0</v>
      </c>
    </row>
    <row r="56" spans="1:6" ht="57.75" x14ac:dyDescent="0.25">
      <c r="A56" s="135" t="s">
        <v>104</v>
      </c>
      <c r="B56" s="150" t="s">
        <v>105</v>
      </c>
      <c r="C56" s="137">
        <v>199.69</v>
      </c>
      <c r="D56" s="145" t="s">
        <v>87</v>
      </c>
      <c r="E56" s="37"/>
      <c r="F56" s="35">
        <f t="shared" si="4"/>
        <v>0</v>
      </c>
    </row>
    <row r="57" spans="1:6" ht="43.5" x14ac:dyDescent="0.25">
      <c r="A57" s="135" t="s">
        <v>106</v>
      </c>
      <c r="B57" s="136" t="s">
        <v>107</v>
      </c>
      <c r="C57" s="137">
        <v>82</v>
      </c>
      <c r="D57" s="145" t="s">
        <v>87</v>
      </c>
      <c r="E57" s="41"/>
      <c r="F57" s="35">
        <f t="shared" si="4"/>
        <v>0</v>
      </c>
    </row>
    <row r="58" spans="1:6" x14ac:dyDescent="0.25">
      <c r="A58" s="135" t="s">
        <v>108</v>
      </c>
      <c r="B58" s="151" t="s">
        <v>109</v>
      </c>
      <c r="C58" s="152">
        <v>8</v>
      </c>
      <c r="D58" s="153" t="s">
        <v>110</v>
      </c>
      <c r="E58" s="41"/>
      <c r="F58" s="35">
        <f t="shared" si="4"/>
        <v>0</v>
      </c>
    </row>
    <row r="59" spans="1:6" x14ac:dyDescent="0.25">
      <c r="A59" s="131" t="s">
        <v>111</v>
      </c>
      <c r="B59" s="132" t="s">
        <v>112</v>
      </c>
      <c r="C59" s="133"/>
      <c r="D59" s="134"/>
      <c r="E59" s="42"/>
      <c r="F59" s="40">
        <f>SUM(F61:F63)</f>
        <v>0</v>
      </c>
    </row>
    <row r="60" spans="1:6" ht="72" x14ac:dyDescent="0.25">
      <c r="A60" s="154"/>
      <c r="B60" s="155" t="s">
        <v>113</v>
      </c>
      <c r="C60" s="137"/>
      <c r="D60" s="143"/>
      <c r="E60" s="36"/>
      <c r="F60" s="38"/>
    </row>
    <row r="61" spans="1:6" ht="114.75" x14ac:dyDescent="0.25">
      <c r="A61" s="135" t="s">
        <v>114</v>
      </c>
      <c r="B61" s="139" t="s">
        <v>115</v>
      </c>
      <c r="C61" s="142">
        <v>6</v>
      </c>
      <c r="D61" s="156" t="s">
        <v>116</v>
      </c>
      <c r="E61" s="37"/>
      <c r="F61" s="35">
        <f>C61*E61</f>
        <v>0</v>
      </c>
    </row>
    <row r="62" spans="1:6" ht="114.75" x14ac:dyDescent="0.25">
      <c r="A62" s="135" t="s">
        <v>117</v>
      </c>
      <c r="B62" s="139" t="s">
        <v>118</v>
      </c>
      <c r="C62" s="142">
        <v>1</v>
      </c>
      <c r="D62" s="156" t="s">
        <v>116</v>
      </c>
      <c r="E62" s="37"/>
      <c r="F62" s="35">
        <f>C62*E62</f>
        <v>0</v>
      </c>
    </row>
    <row r="63" spans="1:6" ht="43.5" x14ac:dyDescent="0.25">
      <c r="A63" s="135" t="s">
        <v>119</v>
      </c>
      <c r="B63" s="136" t="s">
        <v>120</v>
      </c>
      <c r="C63" s="142">
        <v>30</v>
      </c>
      <c r="D63" s="156" t="s">
        <v>116</v>
      </c>
      <c r="E63" s="37"/>
      <c r="F63" s="35">
        <f>C63*E63</f>
        <v>0</v>
      </c>
    </row>
    <row r="64" spans="1:6" x14ac:dyDescent="0.25">
      <c r="A64" s="131" t="s">
        <v>121</v>
      </c>
      <c r="B64" s="132" t="s">
        <v>122</v>
      </c>
      <c r="C64" s="133"/>
      <c r="D64" s="134"/>
      <c r="E64" s="42"/>
      <c r="F64" s="40">
        <f>SUM(F67:F80)</f>
        <v>0</v>
      </c>
    </row>
    <row r="65" spans="1:6" x14ac:dyDescent="0.25">
      <c r="A65" s="157"/>
      <c r="B65" s="158" t="s">
        <v>123</v>
      </c>
      <c r="C65" s="159"/>
      <c r="D65" s="160"/>
      <c r="E65" s="43"/>
      <c r="F65" s="44"/>
    </row>
    <row r="66" spans="1:6" x14ac:dyDescent="0.25">
      <c r="A66" s="135" t="s">
        <v>124</v>
      </c>
      <c r="B66" s="161" t="s">
        <v>125</v>
      </c>
      <c r="C66" s="162">
        <v>30</v>
      </c>
      <c r="D66" s="160" t="s">
        <v>72</v>
      </c>
      <c r="E66" s="37"/>
      <c r="F66" s="35">
        <f>C66*E66</f>
        <v>0</v>
      </c>
    </row>
    <row r="67" spans="1:6" x14ac:dyDescent="0.25">
      <c r="A67" s="135" t="s">
        <v>126</v>
      </c>
      <c r="B67" s="139" t="s">
        <v>127</v>
      </c>
      <c r="C67" s="142">
        <v>300</v>
      </c>
      <c r="D67" s="156" t="s">
        <v>67</v>
      </c>
      <c r="E67" s="37"/>
      <c r="F67" s="35">
        <f>C67*E67</f>
        <v>0</v>
      </c>
    </row>
    <row r="68" spans="1:6" x14ac:dyDescent="0.25">
      <c r="A68" s="154"/>
      <c r="B68" s="158" t="s">
        <v>128</v>
      </c>
      <c r="C68" s="137"/>
      <c r="D68" s="156"/>
      <c r="E68" s="36"/>
      <c r="F68" s="35"/>
    </row>
    <row r="69" spans="1:6" x14ac:dyDescent="0.25">
      <c r="A69" s="135" t="s">
        <v>129</v>
      </c>
      <c r="B69" s="139" t="s">
        <v>130</v>
      </c>
      <c r="C69" s="142">
        <v>322</v>
      </c>
      <c r="D69" s="156" t="s">
        <v>67</v>
      </c>
      <c r="E69" s="37"/>
      <c r="F69" s="35">
        <f>C69*E69</f>
        <v>0</v>
      </c>
    </row>
    <row r="70" spans="1:6" x14ac:dyDescent="0.25">
      <c r="A70" s="135" t="s">
        <v>131</v>
      </c>
      <c r="B70" s="139" t="s">
        <v>132</v>
      </c>
      <c r="C70" s="142">
        <v>125.46</v>
      </c>
      <c r="D70" s="156" t="s">
        <v>87</v>
      </c>
      <c r="E70" s="37"/>
      <c r="F70" s="35">
        <f>C70*E70</f>
        <v>0</v>
      </c>
    </row>
    <row r="71" spans="1:6" x14ac:dyDescent="0.25">
      <c r="A71" s="154"/>
      <c r="B71" s="158" t="s">
        <v>133</v>
      </c>
      <c r="C71" s="137"/>
      <c r="D71" s="156"/>
      <c r="E71" s="36"/>
      <c r="F71" s="35"/>
    </row>
    <row r="72" spans="1:6" x14ac:dyDescent="0.25">
      <c r="A72" s="135" t="s">
        <v>134</v>
      </c>
      <c r="B72" s="139" t="s">
        <v>135</v>
      </c>
      <c r="C72" s="142">
        <v>813.21400000000006</v>
      </c>
      <c r="D72" s="156" t="s">
        <v>67</v>
      </c>
      <c r="E72" s="37"/>
      <c r="F72" s="35">
        <f t="shared" ref="F72:F77" si="5">C72*E72</f>
        <v>0</v>
      </c>
    </row>
    <row r="73" spans="1:6" ht="29.25" x14ac:dyDescent="0.25">
      <c r="A73" s="135" t="s">
        <v>136</v>
      </c>
      <c r="B73" s="139" t="s">
        <v>137</v>
      </c>
      <c r="C73" s="142">
        <f>C69</f>
        <v>322</v>
      </c>
      <c r="D73" s="156" t="s">
        <v>67</v>
      </c>
      <c r="E73" s="37"/>
      <c r="F73" s="35">
        <f t="shared" si="5"/>
        <v>0</v>
      </c>
    </row>
    <row r="74" spans="1:6" ht="29.25" x14ac:dyDescent="0.25">
      <c r="A74" s="135" t="s">
        <v>138</v>
      </c>
      <c r="B74" s="139" t="s">
        <v>139</v>
      </c>
      <c r="C74" s="142">
        <v>166.45</v>
      </c>
      <c r="D74" s="156" t="s">
        <v>67</v>
      </c>
      <c r="E74" s="37"/>
      <c r="F74" s="35">
        <f t="shared" si="5"/>
        <v>0</v>
      </c>
    </row>
    <row r="75" spans="1:6" ht="29.25" x14ac:dyDescent="0.25">
      <c r="A75" s="135" t="s">
        <v>140</v>
      </c>
      <c r="B75" s="139" t="s">
        <v>141</v>
      </c>
      <c r="C75" s="142">
        <f>C72</f>
        <v>813.21400000000006</v>
      </c>
      <c r="D75" s="156" t="s">
        <v>67</v>
      </c>
      <c r="E75" s="37"/>
      <c r="F75" s="35">
        <f t="shared" si="5"/>
        <v>0</v>
      </c>
    </row>
    <row r="76" spans="1:6" ht="29.25" x14ac:dyDescent="0.25">
      <c r="A76" s="135" t="s">
        <v>142</v>
      </c>
      <c r="B76" s="139" t="s">
        <v>143</v>
      </c>
      <c r="C76" s="142">
        <v>1</v>
      </c>
      <c r="D76" s="156" t="s">
        <v>144</v>
      </c>
      <c r="E76" s="37"/>
      <c r="F76" s="35">
        <f t="shared" si="5"/>
        <v>0</v>
      </c>
    </row>
    <row r="77" spans="1:6" ht="57.75" x14ac:dyDescent="0.25">
      <c r="A77" s="135" t="s">
        <v>145</v>
      </c>
      <c r="B77" s="139" t="s">
        <v>146</v>
      </c>
      <c r="C77" s="142">
        <v>18</v>
      </c>
      <c r="D77" s="156" t="s">
        <v>67</v>
      </c>
      <c r="E77" s="37"/>
      <c r="F77" s="35">
        <f t="shared" si="5"/>
        <v>0</v>
      </c>
    </row>
    <row r="78" spans="1:6" x14ac:dyDescent="0.25">
      <c r="A78" s="135"/>
      <c r="B78" s="158" t="s">
        <v>147</v>
      </c>
      <c r="C78" s="142"/>
      <c r="D78" s="156"/>
      <c r="E78" s="37"/>
      <c r="F78" s="38"/>
    </row>
    <row r="79" spans="1:6" ht="114.75" x14ac:dyDescent="0.25">
      <c r="A79" s="135" t="s">
        <v>148</v>
      </c>
      <c r="B79" s="163" t="s">
        <v>149</v>
      </c>
      <c r="C79" s="142">
        <v>5</v>
      </c>
      <c r="D79" s="156" t="s">
        <v>116</v>
      </c>
      <c r="E79" s="45"/>
      <c r="F79" s="35">
        <f>C79*E79</f>
        <v>0</v>
      </c>
    </row>
    <row r="80" spans="1:6" x14ac:dyDescent="0.25">
      <c r="A80" s="135" t="s">
        <v>150</v>
      </c>
      <c r="B80" s="148" t="s">
        <v>151</v>
      </c>
      <c r="C80" s="142">
        <v>1</v>
      </c>
      <c r="D80" s="156" t="s">
        <v>144</v>
      </c>
      <c r="E80" s="45"/>
      <c r="F80" s="35">
        <f>C80*E80</f>
        <v>0</v>
      </c>
    </row>
    <row r="81" spans="1:6" ht="30" x14ac:dyDescent="0.25">
      <c r="A81" s="127" t="s">
        <v>152</v>
      </c>
      <c r="B81" s="128" t="s">
        <v>153</v>
      </c>
      <c r="C81" s="129"/>
      <c r="D81" s="130"/>
      <c r="E81" s="46"/>
      <c r="F81" s="47">
        <f>SUM(F82:F114)/2</f>
        <v>0</v>
      </c>
    </row>
    <row r="82" spans="1:6" x14ac:dyDescent="0.25">
      <c r="A82" s="131" t="s">
        <v>154</v>
      </c>
      <c r="B82" s="132" t="s">
        <v>155</v>
      </c>
      <c r="C82" s="133"/>
      <c r="D82" s="134"/>
      <c r="E82" s="48"/>
      <c r="F82" s="49">
        <f>SUM(F83:F86)</f>
        <v>0</v>
      </c>
    </row>
    <row r="83" spans="1:6" ht="43.5" x14ac:dyDescent="0.25">
      <c r="A83" s="135" t="s">
        <v>156</v>
      </c>
      <c r="B83" s="139" t="s">
        <v>157</v>
      </c>
      <c r="C83" s="142">
        <v>1</v>
      </c>
      <c r="D83" s="156" t="s">
        <v>144</v>
      </c>
      <c r="E83" s="37"/>
      <c r="F83" s="35">
        <f>C83*E83</f>
        <v>0</v>
      </c>
    </row>
    <row r="84" spans="1:6" ht="57.75" x14ac:dyDescent="0.25">
      <c r="A84" s="135" t="s">
        <v>158</v>
      </c>
      <c r="B84" s="141" t="s">
        <v>159</v>
      </c>
      <c r="C84" s="142">
        <v>1</v>
      </c>
      <c r="D84" s="143" t="s">
        <v>144</v>
      </c>
      <c r="E84" s="37"/>
      <c r="F84" s="35">
        <f t="shared" ref="F84:F86" si="6">C84*E84</f>
        <v>0</v>
      </c>
    </row>
    <row r="85" spans="1:6" ht="114.75" x14ac:dyDescent="0.25">
      <c r="A85" s="135" t="s">
        <v>160</v>
      </c>
      <c r="B85" s="163" t="s">
        <v>149</v>
      </c>
      <c r="C85" s="164">
        <v>2</v>
      </c>
      <c r="D85" s="165" t="s">
        <v>116</v>
      </c>
      <c r="E85" s="45"/>
      <c r="F85" s="35">
        <f t="shared" si="6"/>
        <v>0</v>
      </c>
    </row>
    <row r="86" spans="1:6" x14ac:dyDescent="0.25">
      <c r="A86" s="135" t="s">
        <v>161</v>
      </c>
      <c r="B86" s="148" t="s">
        <v>151</v>
      </c>
      <c r="C86" s="142">
        <v>1</v>
      </c>
      <c r="D86" s="156" t="s">
        <v>144</v>
      </c>
      <c r="E86" s="45"/>
      <c r="F86" s="35">
        <f t="shared" si="6"/>
        <v>0</v>
      </c>
    </row>
    <row r="87" spans="1:6" x14ac:dyDescent="0.25">
      <c r="A87" s="131" t="s">
        <v>162</v>
      </c>
      <c r="B87" s="132" t="s">
        <v>163</v>
      </c>
      <c r="C87" s="133"/>
      <c r="D87" s="134"/>
      <c r="E87" s="42"/>
      <c r="F87" s="49">
        <f>SUM(F88:F98)</f>
        <v>0</v>
      </c>
    </row>
    <row r="88" spans="1:6" x14ac:dyDescent="0.25">
      <c r="A88" s="135"/>
      <c r="B88" s="166" t="s">
        <v>164</v>
      </c>
      <c r="C88" s="137"/>
      <c r="D88" s="145"/>
      <c r="E88" s="36"/>
      <c r="F88" s="38"/>
    </row>
    <row r="89" spans="1:6" ht="30" x14ac:dyDescent="0.25">
      <c r="A89" s="135"/>
      <c r="B89" s="167" t="s">
        <v>165</v>
      </c>
      <c r="C89" s="137"/>
      <c r="D89" s="145"/>
      <c r="E89" s="36"/>
      <c r="F89" s="38"/>
    </row>
    <row r="90" spans="1:6" ht="43.5" x14ac:dyDescent="0.25">
      <c r="A90" s="135"/>
      <c r="B90" s="147" t="s">
        <v>166</v>
      </c>
      <c r="C90" s="137"/>
      <c r="D90" s="145"/>
      <c r="E90" s="36"/>
      <c r="F90" s="38"/>
    </row>
    <row r="91" spans="1:6" x14ac:dyDescent="0.25">
      <c r="A91" s="135" t="s">
        <v>167</v>
      </c>
      <c r="B91" s="148" t="s">
        <v>86</v>
      </c>
      <c r="C91" s="137">
        <v>11.14</v>
      </c>
      <c r="D91" s="145" t="s">
        <v>87</v>
      </c>
      <c r="E91" s="37"/>
      <c r="F91" s="35">
        <f>C91*E91</f>
        <v>0</v>
      </c>
    </row>
    <row r="92" spans="1:6" x14ac:dyDescent="0.25">
      <c r="A92" s="135" t="s">
        <v>168</v>
      </c>
      <c r="B92" s="148" t="s">
        <v>91</v>
      </c>
      <c r="C92" s="137">
        <v>12</v>
      </c>
      <c r="D92" s="145" t="s">
        <v>87</v>
      </c>
      <c r="E92" s="37"/>
      <c r="F92" s="35">
        <f>C92*E92</f>
        <v>0</v>
      </c>
    </row>
    <row r="93" spans="1:6" x14ac:dyDescent="0.25">
      <c r="A93" s="135" t="s">
        <v>169</v>
      </c>
      <c r="B93" s="148" t="s">
        <v>95</v>
      </c>
      <c r="C93" s="137">
        <v>19.71</v>
      </c>
      <c r="D93" s="145" t="s">
        <v>87</v>
      </c>
      <c r="E93" s="37"/>
      <c r="F93" s="35">
        <f>C93*E93</f>
        <v>0</v>
      </c>
    </row>
    <row r="94" spans="1:6" x14ac:dyDescent="0.25">
      <c r="A94" s="168"/>
      <c r="B94" s="149" t="s">
        <v>97</v>
      </c>
      <c r="C94" s="137"/>
      <c r="D94" s="145"/>
      <c r="E94" s="36"/>
      <c r="F94" s="38"/>
    </row>
    <row r="95" spans="1:6" ht="43.5" x14ac:dyDescent="0.25">
      <c r="A95" s="135" t="s">
        <v>170</v>
      </c>
      <c r="B95" s="148" t="s">
        <v>99</v>
      </c>
      <c r="C95" s="137">
        <v>19.71</v>
      </c>
      <c r="D95" s="145" t="s">
        <v>67</v>
      </c>
      <c r="E95" s="37"/>
      <c r="F95" s="35">
        <f>C95*E95</f>
        <v>0</v>
      </c>
    </row>
    <row r="96" spans="1:6" ht="57.75" x14ac:dyDescent="0.25">
      <c r="A96" s="135" t="s">
        <v>171</v>
      </c>
      <c r="B96" s="150" t="s">
        <v>172</v>
      </c>
      <c r="C96" s="137">
        <v>8.1</v>
      </c>
      <c r="D96" s="145" t="s">
        <v>87</v>
      </c>
      <c r="E96" s="37"/>
      <c r="F96" s="35">
        <f>C96*E96</f>
        <v>0</v>
      </c>
    </row>
    <row r="97" spans="1:6" ht="43.5" x14ac:dyDescent="0.25">
      <c r="A97" s="135" t="s">
        <v>173</v>
      </c>
      <c r="B97" s="136" t="s">
        <v>107</v>
      </c>
      <c r="C97" s="137">
        <v>8.1</v>
      </c>
      <c r="D97" s="145" t="s">
        <v>87</v>
      </c>
      <c r="E97" s="41"/>
      <c r="F97" s="35">
        <f>C97*E97</f>
        <v>0</v>
      </c>
    </row>
    <row r="98" spans="1:6" ht="29.25" x14ac:dyDescent="0.25">
      <c r="A98" s="135" t="s">
        <v>174</v>
      </c>
      <c r="B98" s="139" t="s">
        <v>175</v>
      </c>
      <c r="C98" s="142">
        <v>2</v>
      </c>
      <c r="D98" s="156" t="s">
        <v>116</v>
      </c>
      <c r="E98" s="37"/>
      <c r="F98" s="35">
        <f>C98*E98</f>
        <v>0</v>
      </c>
    </row>
    <row r="99" spans="1:6" x14ac:dyDescent="0.25">
      <c r="A99" s="131" t="s">
        <v>176</v>
      </c>
      <c r="B99" s="132" t="s">
        <v>177</v>
      </c>
      <c r="C99" s="133"/>
      <c r="D99" s="134"/>
      <c r="E99" s="48"/>
      <c r="F99" s="49">
        <f>SUM(F100:F102)</f>
        <v>0</v>
      </c>
    </row>
    <row r="100" spans="1:6" ht="43.5" x14ac:dyDescent="0.25">
      <c r="A100" s="168"/>
      <c r="B100" s="139" t="s">
        <v>178</v>
      </c>
      <c r="C100" s="137"/>
      <c r="D100" s="143"/>
      <c r="E100" s="36"/>
      <c r="F100" s="38"/>
    </row>
    <row r="101" spans="1:6" ht="114.75" x14ac:dyDescent="0.25">
      <c r="A101" s="135" t="s">
        <v>179</v>
      </c>
      <c r="B101" s="139" t="s">
        <v>180</v>
      </c>
      <c r="C101" s="142">
        <v>6</v>
      </c>
      <c r="D101" s="156" t="s">
        <v>116</v>
      </c>
      <c r="E101" s="37"/>
      <c r="F101" s="35">
        <f>C101*E101</f>
        <v>0</v>
      </c>
    </row>
    <row r="102" spans="1:6" ht="30" x14ac:dyDescent="0.25">
      <c r="A102" s="135" t="s">
        <v>181</v>
      </c>
      <c r="B102" s="139" t="s">
        <v>182</v>
      </c>
      <c r="C102" s="137">
        <v>1</v>
      </c>
      <c r="D102" s="143" t="s">
        <v>144</v>
      </c>
      <c r="E102" s="36"/>
      <c r="F102" s="35">
        <f>C102*E102</f>
        <v>0</v>
      </c>
    </row>
    <row r="103" spans="1:6" x14ac:dyDescent="0.25">
      <c r="A103" s="131" t="s">
        <v>183</v>
      </c>
      <c r="B103" s="132" t="s">
        <v>184</v>
      </c>
      <c r="C103" s="133"/>
      <c r="D103" s="134"/>
      <c r="E103" s="42"/>
      <c r="F103" s="49">
        <f>SUM(F104:F105)</f>
        <v>0</v>
      </c>
    </row>
    <row r="104" spans="1:6" x14ac:dyDescent="0.25">
      <c r="A104" s="168"/>
      <c r="B104" s="158" t="s">
        <v>185</v>
      </c>
      <c r="C104" s="137"/>
      <c r="D104" s="156"/>
      <c r="E104" s="36"/>
      <c r="F104" s="50"/>
    </row>
    <row r="105" spans="1:6" ht="57.75" x14ac:dyDescent="0.25">
      <c r="A105" s="135" t="s">
        <v>186</v>
      </c>
      <c r="B105" s="139" t="s">
        <v>187</v>
      </c>
      <c r="C105" s="142">
        <v>6</v>
      </c>
      <c r="D105" s="156" t="s">
        <v>116</v>
      </c>
      <c r="E105" s="37"/>
      <c r="F105" s="35">
        <f>C105*E105</f>
        <v>0</v>
      </c>
    </row>
    <row r="106" spans="1:6" x14ac:dyDescent="0.25">
      <c r="A106" s="131" t="s">
        <v>188</v>
      </c>
      <c r="B106" s="132" t="s">
        <v>122</v>
      </c>
      <c r="C106" s="133"/>
      <c r="D106" s="134"/>
      <c r="E106" s="42"/>
      <c r="F106" s="49">
        <f>SUM(F107:F114)</f>
        <v>0</v>
      </c>
    </row>
    <row r="107" spans="1:6" x14ac:dyDescent="0.25">
      <c r="A107" s="135" t="s">
        <v>189</v>
      </c>
      <c r="B107" s="139" t="s">
        <v>190</v>
      </c>
      <c r="C107" s="142">
        <v>11.696999999999999</v>
      </c>
      <c r="D107" s="156" t="s">
        <v>67</v>
      </c>
      <c r="E107" s="37"/>
      <c r="F107" s="35">
        <f>C107*E107</f>
        <v>0</v>
      </c>
    </row>
    <row r="108" spans="1:6" x14ac:dyDescent="0.25">
      <c r="A108" s="168"/>
      <c r="B108" s="158" t="s">
        <v>191</v>
      </c>
      <c r="C108" s="137"/>
      <c r="D108" s="156"/>
      <c r="E108" s="36"/>
      <c r="F108" s="35"/>
    </row>
    <row r="109" spans="1:6" x14ac:dyDescent="0.25">
      <c r="A109" s="135" t="s">
        <v>192</v>
      </c>
      <c r="B109" s="139" t="s">
        <v>193</v>
      </c>
      <c r="C109" s="142">
        <v>98.41</v>
      </c>
      <c r="D109" s="156" t="s">
        <v>67</v>
      </c>
      <c r="E109" s="37"/>
      <c r="F109" s="35">
        <f>C109*E109</f>
        <v>0</v>
      </c>
    </row>
    <row r="110" spans="1:6" x14ac:dyDescent="0.25">
      <c r="A110" s="168"/>
      <c r="B110" s="158" t="s">
        <v>194</v>
      </c>
      <c r="C110" s="137"/>
      <c r="D110" s="156"/>
      <c r="E110" s="36"/>
      <c r="F110" s="35"/>
    </row>
    <row r="111" spans="1:6" x14ac:dyDescent="0.25">
      <c r="A111" s="135" t="s">
        <v>195</v>
      </c>
      <c r="B111" s="139" t="s">
        <v>135</v>
      </c>
      <c r="C111" s="142">
        <v>81</v>
      </c>
      <c r="D111" s="156" t="s">
        <v>67</v>
      </c>
      <c r="E111" s="37"/>
      <c r="F111" s="35">
        <f>C111*E111</f>
        <v>0</v>
      </c>
    </row>
    <row r="112" spans="1:6" ht="29.25" x14ac:dyDescent="0.25">
      <c r="A112" s="135" t="s">
        <v>196</v>
      </c>
      <c r="B112" s="139" t="s">
        <v>137</v>
      </c>
      <c r="C112" s="142">
        <v>98.41</v>
      </c>
      <c r="D112" s="156" t="s">
        <v>67</v>
      </c>
      <c r="E112" s="37"/>
      <c r="F112" s="35">
        <f>C112*E112</f>
        <v>0</v>
      </c>
    </row>
    <row r="113" spans="1:6" ht="57.75" x14ac:dyDescent="0.25">
      <c r="A113" s="135" t="s">
        <v>197</v>
      </c>
      <c r="B113" s="163" t="s">
        <v>198</v>
      </c>
      <c r="C113" s="164">
        <v>1</v>
      </c>
      <c r="D113" s="169" t="s">
        <v>199</v>
      </c>
      <c r="E113" s="37"/>
      <c r="F113" s="35">
        <f>C113*E113</f>
        <v>0</v>
      </c>
    </row>
    <row r="114" spans="1:6" ht="29.25" x14ac:dyDescent="0.25">
      <c r="A114" s="135" t="s">
        <v>200</v>
      </c>
      <c r="B114" s="163" t="s">
        <v>201</v>
      </c>
      <c r="C114" s="164">
        <v>5</v>
      </c>
      <c r="D114" s="169" t="s">
        <v>116</v>
      </c>
      <c r="E114" s="37"/>
      <c r="F114" s="35">
        <f>C114*E114</f>
        <v>0</v>
      </c>
    </row>
    <row r="115" spans="1:6" ht="30" x14ac:dyDescent="0.25">
      <c r="A115" s="170" t="s">
        <v>202</v>
      </c>
      <c r="B115" s="171" t="s">
        <v>203</v>
      </c>
      <c r="C115" s="171"/>
      <c r="D115" s="171"/>
      <c r="E115" s="51"/>
      <c r="F115" s="52">
        <f>SUM(F116:F227)/2</f>
        <v>0</v>
      </c>
    </row>
    <row r="116" spans="1:6" ht="30" x14ac:dyDescent="0.25">
      <c r="A116" s="172">
        <v>3.1</v>
      </c>
      <c r="B116" s="173" t="s">
        <v>204</v>
      </c>
      <c r="C116" s="174"/>
      <c r="D116" s="175"/>
      <c r="E116" s="53"/>
      <c r="F116" s="54">
        <f>SUM(F117:F166)</f>
        <v>0</v>
      </c>
    </row>
    <row r="117" spans="1:6" x14ac:dyDescent="0.25">
      <c r="A117" s="176"/>
      <c r="B117" s="177" t="s">
        <v>205</v>
      </c>
      <c r="C117" s="178"/>
      <c r="D117" s="138"/>
      <c r="E117" s="55"/>
      <c r="F117" s="56"/>
    </row>
    <row r="118" spans="1:6" x14ac:dyDescent="0.25">
      <c r="A118" s="179" t="s">
        <v>206</v>
      </c>
      <c r="B118" s="180" t="s">
        <v>66</v>
      </c>
      <c r="C118" s="181">
        <v>134.44499999999999</v>
      </c>
      <c r="D118" s="182" t="s">
        <v>67</v>
      </c>
      <c r="E118" s="57"/>
      <c r="F118" s="58">
        <f t="shared" ref="F118:F125" si="7">E118*C118</f>
        <v>0</v>
      </c>
    </row>
    <row r="119" spans="1:6" ht="28.5" x14ac:dyDescent="0.25">
      <c r="A119" s="179" t="s">
        <v>207</v>
      </c>
      <c r="B119" s="180" t="s">
        <v>208</v>
      </c>
      <c r="C119" s="181">
        <f>C118</f>
        <v>134.44499999999999</v>
      </c>
      <c r="D119" s="182" t="s">
        <v>67</v>
      </c>
      <c r="E119" s="57"/>
      <c r="F119" s="58">
        <f t="shared" si="7"/>
        <v>0</v>
      </c>
    </row>
    <row r="120" spans="1:6" ht="28.5" x14ac:dyDescent="0.25">
      <c r="A120" s="179" t="s">
        <v>209</v>
      </c>
      <c r="B120" s="180" t="s">
        <v>210</v>
      </c>
      <c r="C120" s="181">
        <v>24</v>
      </c>
      <c r="D120" s="182" t="s">
        <v>72</v>
      </c>
      <c r="E120" s="57"/>
      <c r="F120" s="58">
        <f t="shared" si="7"/>
        <v>0</v>
      </c>
    </row>
    <row r="121" spans="1:6" x14ac:dyDescent="0.25">
      <c r="A121" s="179" t="s">
        <v>211</v>
      </c>
      <c r="B121" s="180" t="s">
        <v>212</v>
      </c>
      <c r="C121" s="181">
        <v>24</v>
      </c>
      <c r="D121" s="182" t="s">
        <v>72</v>
      </c>
      <c r="E121" s="57"/>
      <c r="F121" s="58">
        <f t="shared" si="7"/>
        <v>0</v>
      </c>
    </row>
    <row r="122" spans="1:6" ht="28.5" x14ac:dyDescent="0.25">
      <c r="A122" s="179" t="s">
        <v>213</v>
      </c>
      <c r="B122" s="180" t="s">
        <v>214</v>
      </c>
      <c r="C122" s="181">
        <v>21.114000000000001</v>
      </c>
      <c r="D122" s="182" t="s">
        <v>72</v>
      </c>
      <c r="E122" s="57"/>
      <c r="F122" s="58">
        <f t="shared" si="7"/>
        <v>0</v>
      </c>
    </row>
    <row r="123" spans="1:6" x14ac:dyDescent="0.25">
      <c r="A123" s="179" t="s">
        <v>215</v>
      </c>
      <c r="B123" s="180" t="s">
        <v>216</v>
      </c>
      <c r="C123" s="181">
        <v>8.64</v>
      </c>
      <c r="D123" s="182" t="s">
        <v>72</v>
      </c>
      <c r="E123" s="57"/>
      <c r="F123" s="58">
        <f t="shared" si="7"/>
        <v>0</v>
      </c>
    </row>
    <row r="124" spans="1:6" x14ac:dyDescent="0.25">
      <c r="A124" s="179"/>
      <c r="B124" s="177" t="s">
        <v>217</v>
      </c>
      <c r="C124" s="181"/>
      <c r="D124" s="138"/>
      <c r="E124" s="57"/>
      <c r="F124" s="58">
        <f t="shared" si="7"/>
        <v>0</v>
      </c>
    </row>
    <row r="125" spans="1:6" x14ac:dyDescent="0.25">
      <c r="A125" s="179" t="s">
        <v>218</v>
      </c>
      <c r="B125" s="180" t="s">
        <v>219</v>
      </c>
      <c r="C125" s="181">
        <v>73.754000000000005</v>
      </c>
      <c r="D125" s="182" t="s">
        <v>72</v>
      </c>
      <c r="E125" s="57"/>
      <c r="F125" s="58">
        <f t="shared" si="7"/>
        <v>0</v>
      </c>
    </row>
    <row r="126" spans="1:6" x14ac:dyDescent="0.25">
      <c r="A126" s="179"/>
      <c r="B126" s="177" t="s">
        <v>220</v>
      </c>
      <c r="C126" s="181"/>
      <c r="D126" s="138"/>
      <c r="E126" s="57"/>
      <c r="F126" s="58"/>
    </row>
    <row r="127" spans="1:6" ht="28.5" x14ac:dyDescent="0.25">
      <c r="A127" s="179" t="s">
        <v>221</v>
      </c>
      <c r="B127" s="180" t="s">
        <v>222</v>
      </c>
      <c r="C127" s="181">
        <v>8.827</v>
      </c>
      <c r="D127" s="182" t="s">
        <v>72</v>
      </c>
      <c r="E127" s="57"/>
      <c r="F127" s="58">
        <f>E127*C127</f>
        <v>0</v>
      </c>
    </row>
    <row r="128" spans="1:6" x14ac:dyDescent="0.25">
      <c r="A128" s="179" t="s">
        <v>223</v>
      </c>
      <c r="B128" s="180" t="s">
        <v>224</v>
      </c>
      <c r="C128" s="181">
        <v>3.6675</v>
      </c>
      <c r="D128" s="182" t="s">
        <v>72</v>
      </c>
      <c r="E128" s="57"/>
      <c r="F128" s="58">
        <f>E128*C128</f>
        <v>0</v>
      </c>
    </row>
    <row r="129" spans="1:6" x14ac:dyDescent="0.25">
      <c r="A129" s="179"/>
      <c r="B129" s="177" t="s">
        <v>225</v>
      </c>
      <c r="C129" s="181"/>
      <c r="D129" s="138"/>
      <c r="E129" s="57"/>
      <c r="F129" s="58"/>
    </row>
    <row r="130" spans="1:6" ht="42.75" x14ac:dyDescent="0.25">
      <c r="A130" s="179" t="s">
        <v>226</v>
      </c>
      <c r="B130" s="180" t="s">
        <v>227</v>
      </c>
      <c r="C130" s="181">
        <v>55.412999999999997</v>
      </c>
      <c r="D130" s="182" t="s">
        <v>67</v>
      </c>
      <c r="E130" s="57"/>
      <c r="F130" s="58">
        <f>E130*C130</f>
        <v>0</v>
      </c>
    </row>
    <row r="131" spans="1:6" x14ac:dyDescent="0.25">
      <c r="A131" s="179"/>
      <c r="B131" s="177" t="s">
        <v>228</v>
      </c>
      <c r="C131" s="181"/>
      <c r="D131" s="138"/>
      <c r="E131" s="57"/>
      <c r="F131" s="58"/>
    </row>
    <row r="132" spans="1:6" x14ac:dyDescent="0.25">
      <c r="A132" s="179"/>
      <c r="B132" s="183" t="s">
        <v>229</v>
      </c>
      <c r="C132" s="181"/>
      <c r="D132" s="138"/>
      <c r="E132" s="57"/>
      <c r="F132" s="58"/>
    </row>
    <row r="133" spans="1:6" x14ac:dyDescent="0.25">
      <c r="A133" s="179" t="s">
        <v>230</v>
      </c>
      <c r="B133" s="180" t="s">
        <v>231</v>
      </c>
      <c r="C133" s="181">
        <v>1.2965</v>
      </c>
      <c r="D133" s="182" t="s">
        <v>72</v>
      </c>
      <c r="E133" s="57"/>
      <c r="F133" s="58">
        <f>E133*C133</f>
        <v>0</v>
      </c>
    </row>
    <row r="134" spans="1:6" x14ac:dyDescent="0.25">
      <c r="A134" s="179" t="s">
        <v>232</v>
      </c>
      <c r="B134" s="180" t="s">
        <v>233</v>
      </c>
      <c r="C134" s="181">
        <v>0.216</v>
      </c>
      <c r="D134" s="182" t="s">
        <v>72</v>
      </c>
      <c r="E134" s="57"/>
      <c r="F134" s="58">
        <f>E134*C134</f>
        <v>0</v>
      </c>
    </row>
    <row r="135" spans="1:6" x14ac:dyDescent="0.25">
      <c r="A135" s="179" t="s">
        <v>234</v>
      </c>
      <c r="B135" s="180" t="s">
        <v>235</v>
      </c>
      <c r="C135" s="181">
        <v>0.72</v>
      </c>
      <c r="D135" s="182" t="s">
        <v>72</v>
      </c>
      <c r="E135" s="57"/>
      <c r="F135" s="58">
        <f>E135*C135</f>
        <v>0</v>
      </c>
    </row>
    <row r="136" spans="1:6" x14ac:dyDescent="0.25">
      <c r="A136" s="179"/>
      <c r="B136" s="183" t="s">
        <v>236</v>
      </c>
      <c r="C136" s="181"/>
      <c r="D136" s="138"/>
      <c r="E136" s="57"/>
      <c r="F136" s="58"/>
    </row>
    <row r="137" spans="1:6" x14ac:dyDescent="0.25">
      <c r="A137" s="179" t="s">
        <v>237</v>
      </c>
      <c r="B137" s="180" t="s">
        <v>238</v>
      </c>
      <c r="C137" s="181">
        <v>2.4824999999999999</v>
      </c>
      <c r="D137" s="182" t="s">
        <v>72</v>
      </c>
      <c r="E137" s="57"/>
      <c r="F137" s="58">
        <f t="shared" ref="F137:F144" si="8">E137*C137</f>
        <v>0</v>
      </c>
    </row>
    <row r="138" spans="1:6" x14ac:dyDescent="0.25">
      <c r="A138" s="179" t="s">
        <v>239</v>
      </c>
      <c r="B138" s="180" t="s">
        <v>240</v>
      </c>
      <c r="C138" s="181">
        <v>0.90600000000000003</v>
      </c>
      <c r="D138" s="182" t="s">
        <v>72</v>
      </c>
      <c r="E138" s="57"/>
      <c r="F138" s="58">
        <f t="shared" si="8"/>
        <v>0</v>
      </c>
    </row>
    <row r="139" spans="1:6" x14ac:dyDescent="0.25">
      <c r="A139" s="179" t="s">
        <v>241</v>
      </c>
      <c r="B139" s="180" t="s">
        <v>242</v>
      </c>
      <c r="C139" s="181">
        <v>1.08</v>
      </c>
      <c r="D139" s="182" t="s">
        <v>72</v>
      </c>
      <c r="E139" s="57"/>
      <c r="F139" s="58">
        <f t="shared" si="8"/>
        <v>0</v>
      </c>
    </row>
    <row r="140" spans="1:6" x14ac:dyDescent="0.25">
      <c r="A140" s="179" t="s">
        <v>243</v>
      </c>
      <c r="B140" s="180" t="s">
        <v>244</v>
      </c>
      <c r="C140" s="181">
        <v>1.1599999999999999</v>
      </c>
      <c r="D140" s="182" t="s">
        <v>72</v>
      </c>
      <c r="E140" s="57"/>
      <c r="F140" s="58">
        <f t="shared" si="8"/>
        <v>0</v>
      </c>
    </row>
    <row r="141" spans="1:6" x14ac:dyDescent="0.25">
      <c r="A141" s="179" t="s">
        <v>245</v>
      </c>
      <c r="B141" s="180" t="s">
        <v>246</v>
      </c>
      <c r="C141" s="181">
        <v>4.9450000000000003</v>
      </c>
      <c r="D141" s="182" t="s">
        <v>72</v>
      </c>
      <c r="E141" s="57"/>
      <c r="F141" s="58">
        <f t="shared" si="8"/>
        <v>0</v>
      </c>
    </row>
    <row r="142" spans="1:6" x14ac:dyDescent="0.25">
      <c r="A142" s="179" t="s">
        <v>247</v>
      </c>
      <c r="B142" s="180" t="s">
        <v>248</v>
      </c>
      <c r="C142" s="181">
        <v>2.1240000000000001</v>
      </c>
      <c r="D142" s="182" t="s">
        <v>72</v>
      </c>
      <c r="E142" s="57"/>
      <c r="F142" s="58">
        <f t="shared" si="8"/>
        <v>0</v>
      </c>
    </row>
    <row r="143" spans="1:6" x14ac:dyDescent="0.25">
      <c r="A143" s="179" t="s">
        <v>249</v>
      </c>
      <c r="B143" s="180" t="s">
        <v>250</v>
      </c>
      <c r="C143" s="181">
        <v>2.88</v>
      </c>
      <c r="D143" s="182" t="s">
        <v>72</v>
      </c>
      <c r="E143" s="57"/>
      <c r="F143" s="58">
        <f t="shared" si="8"/>
        <v>0</v>
      </c>
    </row>
    <row r="144" spans="1:6" x14ac:dyDescent="0.25">
      <c r="A144" s="179" t="s">
        <v>251</v>
      </c>
      <c r="B144" s="180" t="s">
        <v>252</v>
      </c>
      <c r="C144" s="181">
        <v>1.6</v>
      </c>
      <c r="D144" s="182" t="s">
        <v>72</v>
      </c>
      <c r="E144" s="57"/>
      <c r="F144" s="58">
        <f t="shared" si="8"/>
        <v>0</v>
      </c>
    </row>
    <row r="145" spans="1:6" x14ac:dyDescent="0.25">
      <c r="A145" s="179"/>
      <c r="B145" s="177" t="s">
        <v>253</v>
      </c>
      <c r="C145" s="181"/>
      <c r="D145" s="138"/>
      <c r="E145" s="57"/>
      <c r="F145" s="58"/>
    </row>
    <row r="146" spans="1:6" ht="28.5" x14ac:dyDescent="0.25">
      <c r="A146" s="179"/>
      <c r="B146" s="183" t="s">
        <v>254</v>
      </c>
      <c r="C146" s="181"/>
      <c r="D146" s="138"/>
      <c r="E146" s="57"/>
      <c r="F146" s="58"/>
    </row>
    <row r="147" spans="1:6" x14ac:dyDescent="0.25">
      <c r="A147" s="179" t="s">
        <v>255</v>
      </c>
      <c r="B147" s="180" t="s">
        <v>256</v>
      </c>
      <c r="C147" s="181">
        <v>146.83150000000001</v>
      </c>
      <c r="D147" s="138" t="s">
        <v>76</v>
      </c>
      <c r="E147" s="57"/>
      <c r="F147" s="58">
        <f>E147*C147</f>
        <v>0</v>
      </c>
    </row>
    <row r="148" spans="1:6" x14ac:dyDescent="0.25">
      <c r="A148" s="179" t="s">
        <v>257</v>
      </c>
      <c r="B148" s="184" t="s">
        <v>258</v>
      </c>
      <c r="C148" s="185">
        <v>383.625</v>
      </c>
      <c r="D148" s="186" t="s">
        <v>76</v>
      </c>
      <c r="E148" s="57"/>
      <c r="F148" s="58">
        <f>E148*C148</f>
        <v>0</v>
      </c>
    </row>
    <row r="149" spans="1:6" x14ac:dyDescent="0.25">
      <c r="A149" s="179" t="s">
        <v>259</v>
      </c>
      <c r="B149" s="180" t="s">
        <v>260</v>
      </c>
      <c r="C149" s="181">
        <v>461.37599999999998</v>
      </c>
      <c r="D149" s="138" t="s">
        <v>76</v>
      </c>
      <c r="E149" s="57"/>
      <c r="F149" s="58">
        <f>E149*C149</f>
        <v>0</v>
      </c>
    </row>
    <row r="150" spans="1:6" x14ac:dyDescent="0.25">
      <c r="A150" s="179" t="s">
        <v>261</v>
      </c>
      <c r="B150" s="180" t="s">
        <v>262</v>
      </c>
      <c r="C150" s="181">
        <v>0</v>
      </c>
      <c r="D150" s="138" t="s">
        <v>76</v>
      </c>
      <c r="E150" s="57"/>
      <c r="F150" s="58">
        <f>E150*C150</f>
        <v>0</v>
      </c>
    </row>
    <row r="151" spans="1:6" ht="28.5" x14ac:dyDescent="0.25">
      <c r="A151" s="179"/>
      <c r="B151" s="183" t="s">
        <v>263</v>
      </c>
      <c r="C151" s="181"/>
      <c r="D151" s="138"/>
      <c r="E151" s="57"/>
      <c r="F151" s="58"/>
    </row>
    <row r="152" spans="1:6" x14ac:dyDescent="0.25">
      <c r="A152" s="179" t="s">
        <v>264</v>
      </c>
      <c r="B152" s="180" t="s">
        <v>265</v>
      </c>
      <c r="C152" s="181">
        <v>30.4</v>
      </c>
      <c r="D152" s="182" t="s">
        <v>67</v>
      </c>
      <c r="E152" s="57"/>
      <c r="F152" s="58">
        <f>E152*C152</f>
        <v>0</v>
      </c>
    </row>
    <row r="153" spans="1:6" x14ac:dyDescent="0.25">
      <c r="A153" s="179"/>
      <c r="B153" s="177" t="s">
        <v>266</v>
      </c>
      <c r="C153" s="181"/>
      <c r="D153" s="138"/>
      <c r="E153" s="57"/>
      <c r="F153" s="58"/>
    </row>
    <row r="154" spans="1:6" x14ac:dyDescent="0.25">
      <c r="A154" s="179" t="s">
        <v>267</v>
      </c>
      <c r="B154" s="184" t="s">
        <v>268</v>
      </c>
      <c r="C154" s="181">
        <v>10.419</v>
      </c>
      <c r="D154" s="182" t="s">
        <v>67</v>
      </c>
      <c r="E154" s="57"/>
      <c r="F154" s="58">
        <f>E154*C154</f>
        <v>0</v>
      </c>
    </row>
    <row r="155" spans="1:6" x14ac:dyDescent="0.25">
      <c r="A155" s="179" t="s">
        <v>269</v>
      </c>
      <c r="B155" s="180" t="s">
        <v>270</v>
      </c>
      <c r="C155" s="181">
        <v>4.125</v>
      </c>
      <c r="D155" s="182" t="s">
        <v>67</v>
      </c>
      <c r="E155" s="57"/>
      <c r="F155" s="58">
        <f>E155*C155</f>
        <v>0</v>
      </c>
    </row>
    <row r="156" spans="1:6" x14ac:dyDescent="0.25">
      <c r="A156" s="179" t="s">
        <v>271</v>
      </c>
      <c r="B156" s="180" t="s">
        <v>272</v>
      </c>
      <c r="C156" s="181">
        <v>29.739000000000001</v>
      </c>
      <c r="D156" s="182" t="s">
        <v>67</v>
      </c>
      <c r="E156" s="57"/>
      <c r="F156" s="58">
        <f>E156*C156</f>
        <v>0</v>
      </c>
    </row>
    <row r="157" spans="1:6" x14ac:dyDescent="0.25">
      <c r="A157" s="179" t="s">
        <v>273</v>
      </c>
      <c r="B157" s="180" t="s">
        <v>274</v>
      </c>
      <c r="C157" s="181">
        <v>5.28</v>
      </c>
      <c r="D157" s="182" t="s">
        <v>67</v>
      </c>
      <c r="E157" s="57"/>
      <c r="F157" s="58">
        <f>E157*C157</f>
        <v>0</v>
      </c>
    </row>
    <row r="158" spans="1:6" x14ac:dyDescent="0.25">
      <c r="A158" s="179"/>
      <c r="B158" s="187" t="s">
        <v>275</v>
      </c>
      <c r="C158" s="178"/>
      <c r="D158" s="138"/>
      <c r="E158" s="57"/>
      <c r="F158" s="58"/>
    </row>
    <row r="159" spans="1:6" ht="42.75" x14ac:dyDescent="0.25">
      <c r="A159" s="179"/>
      <c r="B159" s="183" t="s">
        <v>276</v>
      </c>
      <c r="C159" s="181"/>
      <c r="D159" s="138"/>
      <c r="E159" s="57"/>
      <c r="F159" s="58"/>
    </row>
    <row r="160" spans="1:6" x14ac:dyDescent="0.25">
      <c r="A160" s="179" t="s">
        <v>277</v>
      </c>
      <c r="B160" s="180" t="s">
        <v>278</v>
      </c>
      <c r="C160" s="181">
        <v>61.875</v>
      </c>
      <c r="D160" s="182" t="s">
        <v>67</v>
      </c>
      <c r="E160" s="57"/>
      <c r="F160" s="58">
        <f>E160*C160</f>
        <v>0</v>
      </c>
    </row>
    <row r="161" spans="1:6" x14ac:dyDescent="0.25">
      <c r="A161" s="179" t="s">
        <v>279</v>
      </c>
      <c r="B161" s="180" t="s">
        <v>280</v>
      </c>
      <c r="C161" s="181">
        <v>38.295000000000002</v>
      </c>
      <c r="D161" s="182" t="s">
        <v>67</v>
      </c>
      <c r="E161" s="57"/>
      <c r="F161" s="58">
        <f>E161*C161</f>
        <v>0</v>
      </c>
    </row>
    <row r="162" spans="1:6" x14ac:dyDescent="0.25">
      <c r="A162" s="179"/>
      <c r="B162" s="177" t="s">
        <v>281</v>
      </c>
      <c r="C162" s="181"/>
      <c r="D162" s="138"/>
      <c r="E162" s="57"/>
      <c r="F162" s="58"/>
    </row>
    <row r="163" spans="1:6" x14ac:dyDescent="0.25">
      <c r="A163" s="179" t="s">
        <v>282</v>
      </c>
      <c r="B163" s="180" t="s">
        <v>283</v>
      </c>
      <c r="C163" s="181">
        <v>92.04</v>
      </c>
      <c r="D163" s="182" t="s">
        <v>67</v>
      </c>
      <c r="E163" s="57"/>
      <c r="F163" s="58">
        <f>E163*C163</f>
        <v>0</v>
      </c>
    </row>
    <row r="164" spans="1:6" x14ac:dyDescent="0.25">
      <c r="A164" s="179"/>
      <c r="B164" s="188" t="s">
        <v>284</v>
      </c>
      <c r="C164" s="181"/>
      <c r="D164" s="138"/>
      <c r="E164" s="57"/>
      <c r="F164" s="58"/>
    </row>
    <row r="165" spans="1:6" x14ac:dyDescent="0.25">
      <c r="A165" s="179" t="s">
        <v>285</v>
      </c>
      <c r="B165" s="180" t="s">
        <v>286</v>
      </c>
      <c r="C165" s="181">
        <v>3</v>
      </c>
      <c r="D165" s="182" t="s">
        <v>287</v>
      </c>
      <c r="E165" s="57"/>
      <c r="F165" s="58">
        <f>E165*C165</f>
        <v>0</v>
      </c>
    </row>
    <row r="166" spans="1:6" x14ac:dyDescent="0.25">
      <c r="A166" s="179" t="s">
        <v>288</v>
      </c>
      <c r="B166" s="180" t="s">
        <v>289</v>
      </c>
      <c r="C166" s="189">
        <v>1</v>
      </c>
      <c r="D166" s="182" t="s">
        <v>287</v>
      </c>
      <c r="E166" s="57"/>
      <c r="F166" s="58">
        <f>E166*C166</f>
        <v>0</v>
      </c>
    </row>
    <row r="167" spans="1:6" ht="30" x14ac:dyDescent="0.25">
      <c r="A167" s="172" t="s">
        <v>290</v>
      </c>
      <c r="B167" s="173" t="s">
        <v>291</v>
      </c>
      <c r="C167" s="174"/>
      <c r="D167" s="175"/>
      <c r="E167" s="53"/>
      <c r="F167" s="54">
        <f>SUM(F168:F184)</f>
        <v>0</v>
      </c>
    </row>
    <row r="168" spans="1:6" x14ac:dyDescent="0.25">
      <c r="A168" s="176" t="s">
        <v>292</v>
      </c>
      <c r="B168" s="177" t="s">
        <v>293</v>
      </c>
      <c r="C168" s="181"/>
      <c r="D168" s="138"/>
      <c r="E168" s="57"/>
      <c r="F168" s="58"/>
    </row>
    <row r="169" spans="1:6" x14ac:dyDescent="0.25">
      <c r="A169" s="176"/>
      <c r="B169" s="183" t="s">
        <v>294</v>
      </c>
      <c r="C169" s="181"/>
      <c r="D169" s="138"/>
      <c r="E169" s="57"/>
      <c r="F169" s="58"/>
    </row>
    <row r="170" spans="1:6" x14ac:dyDescent="0.25">
      <c r="A170" s="190" t="s">
        <v>295</v>
      </c>
      <c r="B170" s="180" t="s">
        <v>296</v>
      </c>
      <c r="C170" s="181">
        <v>1.5960000000000001</v>
      </c>
      <c r="D170" s="182" t="s">
        <v>72</v>
      </c>
      <c r="E170" s="57"/>
      <c r="F170" s="58">
        <f>E170*C170</f>
        <v>0</v>
      </c>
    </row>
    <row r="171" spans="1:6" x14ac:dyDescent="0.25">
      <c r="A171" s="190" t="s">
        <v>297</v>
      </c>
      <c r="B171" s="180" t="s">
        <v>298</v>
      </c>
      <c r="C171" s="181">
        <v>0.60750000000000004</v>
      </c>
      <c r="D171" s="182" t="s">
        <v>72</v>
      </c>
      <c r="E171" s="57"/>
      <c r="F171" s="58">
        <f>E171*C171</f>
        <v>0</v>
      </c>
    </row>
    <row r="172" spans="1:6" x14ac:dyDescent="0.25">
      <c r="A172" s="176"/>
      <c r="B172" s="177" t="s">
        <v>299</v>
      </c>
      <c r="C172" s="181"/>
      <c r="D172" s="138"/>
      <c r="E172" s="57"/>
      <c r="F172" s="58"/>
    </row>
    <row r="173" spans="1:6" ht="28.5" x14ac:dyDescent="0.25">
      <c r="A173" s="191"/>
      <c r="B173" s="183" t="s">
        <v>254</v>
      </c>
      <c r="C173" s="181"/>
      <c r="D173" s="138"/>
      <c r="E173" s="57"/>
      <c r="F173" s="58"/>
    </row>
    <row r="174" spans="1:6" x14ac:dyDescent="0.25">
      <c r="A174" s="192" t="s">
        <v>300</v>
      </c>
      <c r="B174" s="180" t="s">
        <v>256</v>
      </c>
      <c r="C174" s="181">
        <v>100.05070000000001</v>
      </c>
      <c r="D174" s="138" t="s">
        <v>76</v>
      </c>
      <c r="E174" s="57"/>
      <c r="F174" s="58">
        <f>E174*C174</f>
        <v>0</v>
      </c>
    </row>
    <row r="175" spans="1:6" x14ac:dyDescent="0.25">
      <c r="A175" s="192" t="s">
        <v>301</v>
      </c>
      <c r="B175" s="180" t="s">
        <v>260</v>
      </c>
      <c r="C175" s="181">
        <v>302.74239999999998</v>
      </c>
      <c r="D175" s="138" t="s">
        <v>76</v>
      </c>
      <c r="E175" s="57"/>
      <c r="F175" s="58">
        <f>E175*C175</f>
        <v>0</v>
      </c>
    </row>
    <row r="176" spans="1:6" x14ac:dyDescent="0.25">
      <c r="A176" s="176"/>
      <c r="B176" s="177" t="s">
        <v>302</v>
      </c>
      <c r="C176" s="181"/>
      <c r="D176" s="138"/>
      <c r="E176" s="57"/>
      <c r="F176" s="58"/>
    </row>
    <row r="177" spans="1:6" x14ac:dyDescent="0.25">
      <c r="A177" s="176"/>
      <c r="B177" s="183" t="s">
        <v>303</v>
      </c>
      <c r="C177" s="181"/>
      <c r="D177" s="138"/>
      <c r="E177" s="57"/>
      <c r="F177" s="58"/>
    </row>
    <row r="178" spans="1:6" x14ac:dyDescent="0.25">
      <c r="A178" s="190" t="s">
        <v>304</v>
      </c>
      <c r="B178" s="180" t="s">
        <v>305</v>
      </c>
      <c r="C178" s="181">
        <v>24.07</v>
      </c>
      <c r="D178" s="182" t="s">
        <v>67</v>
      </c>
      <c r="E178" s="57"/>
      <c r="F178" s="58">
        <f>E178*C178</f>
        <v>0</v>
      </c>
    </row>
    <row r="179" spans="1:6" x14ac:dyDescent="0.25">
      <c r="A179" s="190" t="s">
        <v>306</v>
      </c>
      <c r="B179" s="180" t="s">
        <v>307</v>
      </c>
      <c r="C179" s="181">
        <v>16.2</v>
      </c>
      <c r="D179" s="182" t="s">
        <v>67</v>
      </c>
      <c r="E179" s="57"/>
      <c r="F179" s="58">
        <f>E179*C179</f>
        <v>0</v>
      </c>
    </row>
    <row r="180" spans="1:6" x14ac:dyDescent="0.25">
      <c r="A180" s="190"/>
      <c r="B180" s="193" t="s">
        <v>308</v>
      </c>
      <c r="C180" s="181"/>
      <c r="D180" s="138"/>
      <c r="E180" s="57"/>
      <c r="F180" s="58"/>
    </row>
    <row r="181" spans="1:6" x14ac:dyDescent="0.25">
      <c r="A181" s="191"/>
      <c r="B181" s="194" t="s">
        <v>309</v>
      </c>
      <c r="C181" s="181"/>
      <c r="D181" s="138"/>
      <c r="E181" s="57"/>
      <c r="F181" s="58"/>
    </row>
    <row r="182" spans="1:6" ht="29.25" x14ac:dyDescent="0.25">
      <c r="A182" s="190" t="s">
        <v>311</v>
      </c>
      <c r="B182" s="151" t="s">
        <v>310</v>
      </c>
      <c r="C182" s="181">
        <v>31.1</v>
      </c>
      <c r="D182" s="138" t="s">
        <v>87</v>
      </c>
      <c r="E182" s="57"/>
      <c r="F182" s="58">
        <f>E182*C182</f>
        <v>0</v>
      </c>
    </row>
    <row r="183" spans="1:6" ht="42.75" x14ac:dyDescent="0.25">
      <c r="A183" s="176"/>
      <c r="B183" s="183" t="s">
        <v>276</v>
      </c>
      <c r="C183" s="181"/>
      <c r="D183" s="138"/>
      <c r="E183" s="57"/>
      <c r="F183" s="58"/>
    </row>
    <row r="184" spans="1:6" x14ac:dyDescent="0.25">
      <c r="A184" s="190" t="s">
        <v>653</v>
      </c>
      <c r="B184" s="180" t="s">
        <v>312</v>
      </c>
      <c r="C184" s="181">
        <v>64.600499999999997</v>
      </c>
      <c r="D184" s="182" t="s">
        <v>67</v>
      </c>
      <c r="E184" s="57"/>
      <c r="F184" s="58">
        <f>E184*C184</f>
        <v>0</v>
      </c>
    </row>
    <row r="185" spans="1:6" ht="30" x14ac:dyDescent="0.25">
      <c r="A185" s="172" t="s">
        <v>313</v>
      </c>
      <c r="B185" s="173" t="s">
        <v>314</v>
      </c>
      <c r="C185" s="174"/>
      <c r="D185" s="175"/>
      <c r="E185" s="53"/>
      <c r="F185" s="54">
        <f>SUM(F186:F203)</f>
        <v>0</v>
      </c>
    </row>
    <row r="186" spans="1:6" ht="42.75" x14ac:dyDescent="0.25">
      <c r="A186" s="191"/>
      <c r="B186" s="183" t="s">
        <v>315</v>
      </c>
      <c r="C186" s="181"/>
      <c r="D186" s="182" t="s">
        <v>13</v>
      </c>
      <c r="E186" s="57"/>
      <c r="F186" s="58"/>
    </row>
    <row r="187" spans="1:6" x14ac:dyDescent="0.25">
      <c r="A187" s="176"/>
      <c r="B187" s="177" t="s">
        <v>164</v>
      </c>
      <c r="C187" s="181"/>
      <c r="D187" s="182"/>
      <c r="E187" s="57"/>
      <c r="F187" s="58"/>
    </row>
    <row r="188" spans="1:6" ht="71.25" x14ac:dyDescent="0.25">
      <c r="A188" s="191"/>
      <c r="B188" s="183" t="s">
        <v>316</v>
      </c>
      <c r="C188" s="181"/>
      <c r="D188" s="138"/>
      <c r="E188" s="57"/>
      <c r="F188" s="58"/>
    </row>
    <row r="189" spans="1:6" ht="42.75" x14ac:dyDescent="0.25">
      <c r="A189" s="190" t="s">
        <v>317</v>
      </c>
      <c r="B189" s="180" t="s">
        <v>318</v>
      </c>
      <c r="C189" s="189">
        <v>36.4</v>
      </c>
      <c r="D189" s="182" t="s">
        <v>87</v>
      </c>
      <c r="E189" s="57"/>
      <c r="F189" s="58">
        <f>E189*C189</f>
        <v>0</v>
      </c>
    </row>
    <row r="190" spans="1:6" x14ac:dyDescent="0.25">
      <c r="A190" s="190" t="s">
        <v>319</v>
      </c>
      <c r="B190" s="180" t="s">
        <v>320</v>
      </c>
      <c r="C190" s="189">
        <v>12</v>
      </c>
      <c r="D190" s="182" t="s">
        <v>116</v>
      </c>
      <c r="E190" s="57"/>
      <c r="F190" s="58">
        <f>E190*C190</f>
        <v>0</v>
      </c>
    </row>
    <row r="191" spans="1:6" ht="28.5" x14ac:dyDescent="0.25">
      <c r="A191" s="190" t="s">
        <v>321</v>
      </c>
      <c r="B191" s="180" t="s">
        <v>322</v>
      </c>
      <c r="C191" s="189">
        <v>12</v>
      </c>
      <c r="D191" s="182" t="s">
        <v>116</v>
      </c>
      <c r="E191" s="57"/>
      <c r="F191" s="58">
        <f>E191*C191</f>
        <v>0</v>
      </c>
    </row>
    <row r="192" spans="1:6" ht="28.5" x14ac:dyDescent="0.25">
      <c r="A192" s="190" t="s">
        <v>323</v>
      </c>
      <c r="B192" s="180" t="s">
        <v>324</v>
      </c>
      <c r="C192" s="189">
        <v>20.896000000000001</v>
      </c>
      <c r="D192" s="182" t="s">
        <v>87</v>
      </c>
      <c r="E192" s="57"/>
      <c r="F192" s="58">
        <f>E192*C192</f>
        <v>0</v>
      </c>
    </row>
    <row r="193" spans="1:6" ht="28.5" x14ac:dyDescent="0.25">
      <c r="A193" s="190" t="s">
        <v>326</v>
      </c>
      <c r="B193" s="180" t="s">
        <v>325</v>
      </c>
      <c r="C193" s="189">
        <v>19.399999999999999</v>
      </c>
      <c r="D193" s="182" t="s">
        <v>87</v>
      </c>
      <c r="E193" s="57"/>
      <c r="F193" s="58">
        <f>E193*C193</f>
        <v>0</v>
      </c>
    </row>
    <row r="194" spans="1:6" x14ac:dyDescent="0.25">
      <c r="A194" s="190"/>
      <c r="B194" s="177" t="s">
        <v>97</v>
      </c>
      <c r="C194" s="189"/>
      <c r="D194" s="182"/>
      <c r="E194" s="57"/>
      <c r="F194" s="58"/>
    </row>
    <row r="195" spans="1:6" ht="42.75" x14ac:dyDescent="0.25">
      <c r="A195" s="190" t="s">
        <v>330</v>
      </c>
      <c r="B195" s="180" t="s">
        <v>327</v>
      </c>
      <c r="C195" s="189">
        <v>43.538400000000003</v>
      </c>
      <c r="D195" s="182" t="s">
        <v>67</v>
      </c>
      <c r="E195" s="57"/>
      <c r="F195" s="58">
        <f>E195*C195</f>
        <v>0</v>
      </c>
    </row>
    <row r="196" spans="1:6" x14ac:dyDescent="0.25">
      <c r="A196" s="190"/>
      <c r="B196" s="177" t="s">
        <v>328</v>
      </c>
      <c r="C196" s="181"/>
      <c r="D196" s="138"/>
      <c r="E196" s="57"/>
      <c r="F196" s="58"/>
    </row>
    <row r="197" spans="1:6" ht="28.5" x14ac:dyDescent="0.25">
      <c r="A197" s="191"/>
      <c r="B197" s="183" t="s">
        <v>329</v>
      </c>
      <c r="C197" s="181"/>
      <c r="D197" s="138"/>
      <c r="E197" s="57"/>
      <c r="F197" s="58"/>
    </row>
    <row r="198" spans="1:6" x14ac:dyDescent="0.25">
      <c r="A198" s="190" t="s">
        <v>332</v>
      </c>
      <c r="B198" s="180" t="s">
        <v>331</v>
      </c>
      <c r="C198" s="181">
        <v>18.2</v>
      </c>
      <c r="D198" s="182" t="s">
        <v>87</v>
      </c>
      <c r="E198" s="57"/>
      <c r="F198" s="58">
        <f t="shared" ref="F198:F203" si="9">E198*C198</f>
        <v>0</v>
      </c>
    </row>
    <row r="199" spans="1:6" x14ac:dyDescent="0.25">
      <c r="A199" s="190" t="s">
        <v>334</v>
      </c>
      <c r="B199" s="180" t="s">
        <v>333</v>
      </c>
      <c r="C199" s="181">
        <v>1</v>
      </c>
      <c r="D199" s="182" t="s">
        <v>116</v>
      </c>
      <c r="E199" s="57"/>
      <c r="F199" s="58">
        <f t="shared" si="9"/>
        <v>0</v>
      </c>
    </row>
    <row r="200" spans="1:6" x14ac:dyDescent="0.25">
      <c r="A200" s="190" t="s">
        <v>336</v>
      </c>
      <c r="B200" s="136" t="s">
        <v>335</v>
      </c>
      <c r="C200" s="181">
        <v>1</v>
      </c>
      <c r="D200" s="138" t="s">
        <v>199</v>
      </c>
      <c r="E200" s="57"/>
      <c r="F200" s="58">
        <f t="shared" si="9"/>
        <v>0</v>
      </c>
    </row>
    <row r="201" spans="1:6" ht="29.25" x14ac:dyDescent="0.25">
      <c r="A201" s="190" t="s">
        <v>338</v>
      </c>
      <c r="B201" s="136" t="s">
        <v>337</v>
      </c>
      <c r="C201" s="181">
        <v>1</v>
      </c>
      <c r="D201" s="138" t="s">
        <v>199</v>
      </c>
      <c r="E201" s="57"/>
      <c r="F201" s="58">
        <f t="shared" si="9"/>
        <v>0</v>
      </c>
    </row>
    <row r="202" spans="1:6" ht="28.5" x14ac:dyDescent="0.25">
      <c r="A202" s="190" t="s">
        <v>340</v>
      </c>
      <c r="B202" s="180" t="s">
        <v>339</v>
      </c>
      <c r="C202" s="181">
        <v>1</v>
      </c>
      <c r="D202" s="138" t="s">
        <v>199</v>
      </c>
      <c r="E202" s="57"/>
      <c r="F202" s="58">
        <f t="shared" si="9"/>
        <v>0</v>
      </c>
    </row>
    <row r="203" spans="1:6" x14ac:dyDescent="0.25">
      <c r="A203" s="190" t="s">
        <v>654</v>
      </c>
      <c r="B203" s="180" t="s">
        <v>341</v>
      </c>
      <c r="C203" s="181">
        <v>25.5</v>
      </c>
      <c r="D203" s="138" t="s">
        <v>87</v>
      </c>
      <c r="E203" s="57"/>
      <c r="F203" s="58">
        <f t="shared" si="9"/>
        <v>0</v>
      </c>
    </row>
    <row r="204" spans="1:6" ht="30" x14ac:dyDescent="0.25">
      <c r="A204" s="172" t="s">
        <v>342</v>
      </c>
      <c r="B204" s="173" t="s">
        <v>343</v>
      </c>
      <c r="C204" s="174"/>
      <c r="D204" s="175"/>
      <c r="E204" s="53"/>
      <c r="F204" s="54">
        <f>SUM(F205:F227)</f>
        <v>0</v>
      </c>
    </row>
    <row r="205" spans="1:6" x14ac:dyDescent="0.25">
      <c r="A205" s="195"/>
      <c r="B205" s="193" t="s">
        <v>344</v>
      </c>
      <c r="C205" s="181"/>
      <c r="D205" s="138"/>
      <c r="E205" s="57"/>
      <c r="F205" s="58"/>
    </row>
    <row r="206" spans="1:6" ht="42.75" x14ac:dyDescent="0.25">
      <c r="A206" s="191"/>
      <c r="B206" s="183" t="s">
        <v>178</v>
      </c>
      <c r="C206" s="181"/>
      <c r="D206" s="138"/>
      <c r="E206" s="57"/>
      <c r="F206" s="58"/>
    </row>
    <row r="207" spans="1:6" ht="71.25" x14ac:dyDescent="0.25">
      <c r="A207" s="196" t="s">
        <v>345</v>
      </c>
      <c r="B207" s="180" t="s">
        <v>346</v>
      </c>
      <c r="C207" s="181">
        <v>3</v>
      </c>
      <c r="D207" s="182" t="s">
        <v>116</v>
      </c>
      <c r="E207" s="57"/>
      <c r="F207" s="58">
        <f>E207*C207</f>
        <v>0</v>
      </c>
    </row>
    <row r="208" spans="1:6" ht="71.25" x14ac:dyDescent="0.25">
      <c r="A208" s="196" t="s">
        <v>347</v>
      </c>
      <c r="B208" s="180" t="s">
        <v>348</v>
      </c>
      <c r="C208" s="181">
        <v>1</v>
      </c>
      <c r="D208" s="182" t="s">
        <v>116</v>
      </c>
      <c r="E208" s="57"/>
      <c r="F208" s="58">
        <f>E208*C208</f>
        <v>0</v>
      </c>
    </row>
    <row r="209" spans="1:6" ht="71.25" x14ac:dyDescent="0.25">
      <c r="A209" s="196" t="s">
        <v>349</v>
      </c>
      <c r="B209" s="180" t="s">
        <v>350</v>
      </c>
      <c r="C209" s="181">
        <v>1</v>
      </c>
      <c r="D209" s="182" t="s">
        <v>116</v>
      </c>
      <c r="E209" s="57"/>
      <c r="F209" s="58">
        <f>E209*C209</f>
        <v>0</v>
      </c>
    </row>
    <row r="210" spans="1:6" x14ac:dyDescent="0.25">
      <c r="A210" s="196"/>
      <c r="B210" s="193" t="s">
        <v>351</v>
      </c>
      <c r="C210" s="181"/>
      <c r="D210" s="138"/>
      <c r="E210" s="57"/>
      <c r="F210" s="58"/>
    </row>
    <row r="211" spans="1:6" ht="28.5" x14ac:dyDescent="0.25">
      <c r="A211" s="196" t="s">
        <v>352</v>
      </c>
      <c r="B211" s="180" t="s">
        <v>353</v>
      </c>
      <c r="C211" s="181">
        <v>4</v>
      </c>
      <c r="D211" s="182" t="s">
        <v>116</v>
      </c>
      <c r="E211" s="57"/>
      <c r="F211" s="58">
        <f>E211*C211</f>
        <v>0</v>
      </c>
    </row>
    <row r="212" spans="1:6" x14ac:dyDescent="0.25">
      <c r="A212" s="196"/>
      <c r="B212" s="177" t="s">
        <v>354</v>
      </c>
      <c r="C212" s="181"/>
      <c r="D212" s="138"/>
      <c r="E212" s="57"/>
      <c r="F212" s="58"/>
    </row>
    <row r="213" spans="1:6" x14ac:dyDescent="0.25">
      <c r="A213" s="190"/>
      <c r="B213" s="197" t="s">
        <v>355</v>
      </c>
      <c r="C213" s="181"/>
      <c r="D213" s="138"/>
      <c r="E213" s="57"/>
      <c r="F213" s="58"/>
    </row>
    <row r="214" spans="1:6" x14ac:dyDescent="0.25">
      <c r="A214" s="196"/>
      <c r="B214" s="183" t="s">
        <v>356</v>
      </c>
      <c r="C214" s="181"/>
      <c r="D214" s="182"/>
      <c r="E214" s="57"/>
      <c r="F214" s="58"/>
    </row>
    <row r="215" spans="1:6" x14ac:dyDescent="0.25">
      <c r="A215" s="196" t="s">
        <v>357</v>
      </c>
      <c r="B215" s="180" t="s">
        <v>358</v>
      </c>
      <c r="C215" s="189">
        <v>38.18</v>
      </c>
      <c r="D215" s="182" t="s">
        <v>67</v>
      </c>
      <c r="E215" s="57"/>
      <c r="F215" s="58">
        <f>E215*C215</f>
        <v>0</v>
      </c>
    </row>
    <row r="216" spans="1:6" x14ac:dyDescent="0.25">
      <c r="A216" s="196"/>
      <c r="B216" s="197" t="s">
        <v>359</v>
      </c>
      <c r="C216" s="181"/>
      <c r="D216" s="182"/>
      <c r="E216" s="57"/>
      <c r="F216" s="58"/>
    </row>
    <row r="217" spans="1:6" ht="28.5" x14ac:dyDescent="0.25">
      <c r="A217" s="190"/>
      <c r="B217" s="183" t="s">
        <v>360</v>
      </c>
      <c r="C217" s="181"/>
      <c r="D217" s="182"/>
      <c r="E217" s="57"/>
      <c r="F217" s="58"/>
    </row>
    <row r="218" spans="1:6" x14ac:dyDescent="0.25">
      <c r="A218" s="196" t="s">
        <v>361</v>
      </c>
      <c r="B218" s="180" t="s">
        <v>362</v>
      </c>
      <c r="C218" s="181">
        <v>88.658000000000001</v>
      </c>
      <c r="D218" s="182" t="s">
        <v>67</v>
      </c>
      <c r="E218" s="57"/>
      <c r="F218" s="58">
        <f>E218*C218</f>
        <v>0</v>
      </c>
    </row>
    <row r="219" spans="1:6" x14ac:dyDescent="0.25">
      <c r="A219" s="196" t="s">
        <v>363</v>
      </c>
      <c r="B219" s="180" t="s">
        <v>364</v>
      </c>
      <c r="C219" s="181">
        <v>53.84</v>
      </c>
      <c r="D219" s="182" t="s">
        <v>67</v>
      </c>
      <c r="E219" s="57"/>
      <c r="F219" s="58">
        <f>E219*C219</f>
        <v>0</v>
      </c>
    </row>
    <row r="220" spans="1:6" x14ac:dyDescent="0.25">
      <c r="A220" s="196"/>
      <c r="B220" s="177" t="s">
        <v>365</v>
      </c>
      <c r="C220" s="178"/>
      <c r="D220" s="138"/>
      <c r="E220" s="57"/>
      <c r="F220" s="58"/>
    </row>
    <row r="221" spans="1:6" x14ac:dyDescent="0.25">
      <c r="A221" s="196" t="s">
        <v>366</v>
      </c>
      <c r="B221" s="180" t="s">
        <v>367</v>
      </c>
      <c r="C221" s="189">
        <v>1</v>
      </c>
      <c r="D221" s="138" t="s">
        <v>116</v>
      </c>
      <c r="E221" s="57"/>
      <c r="F221" s="58">
        <f>E221*C221</f>
        <v>0</v>
      </c>
    </row>
    <row r="222" spans="1:6" x14ac:dyDescent="0.25">
      <c r="A222" s="196"/>
      <c r="B222" s="193" t="s">
        <v>368</v>
      </c>
      <c r="C222" s="181"/>
      <c r="D222" s="138"/>
      <c r="E222" s="57"/>
      <c r="F222" s="58"/>
    </row>
    <row r="223" spans="1:6" ht="29.25" x14ac:dyDescent="0.25">
      <c r="A223" s="196" t="s">
        <v>369</v>
      </c>
      <c r="B223" s="136" t="s">
        <v>370</v>
      </c>
      <c r="C223" s="181">
        <v>1</v>
      </c>
      <c r="D223" s="138" t="s">
        <v>116</v>
      </c>
      <c r="E223" s="57"/>
      <c r="F223" s="58">
        <f>E223*C223</f>
        <v>0</v>
      </c>
    </row>
    <row r="224" spans="1:6" ht="29.25" x14ac:dyDescent="0.25">
      <c r="A224" s="196" t="s">
        <v>372</v>
      </c>
      <c r="B224" s="136" t="s">
        <v>371</v>
      </c>
      <c r="C224" s="181">
        <v>1</v>
      </c>
      <c r="D224" s="138" t="s">
        <v>199</v>
      </c>
      <c r="E224" s="57"/>
      <c r="F224" s="58">
        <f>E224*C224</f>
        <v>0</v>
      </c>
    </row>
    <row r="225" spans="1:6" x14ac:dyDescent="0.25">
      <c r="A225" s="196" t="s">
        <v>374</v>
      </c>
      <c r="B225" s="136" t="s">
        <v>373</v>
      </c>
      <c r="C225" s="181">
        <v>2</v>
      </c>
      <c r="D225" s="138" t="s">
        <v>116</v>
      </c>
      <c r="E225" s="57"/>
      <c r="F225" s="58">
        <f>E225*C225</f>
        <v>0</v>
      </c>
    </row>
    <row r="226" spans="1:6" x14ac:dyDescent="0.25">
      <c r="A226" s="196" t="s">
        <v>377</v>
      </c>
      <c r="B226" s="198" t="s">
        <v>375</v>
      </c>
      <c r="C226" s="181">
        <v>1</v>
      </c>
      <c r="D226" s="138" t="s">
        <v>376</v>
      </c>
      <c r="E226" s="57"/>
      <c r="F226" s="58">
        <f>E226*C226</f>
        <v>0</v>
      </c>
    </row>
    <row r="227" spans="1:6" x14ac:dyDescent="0.25">
      <c r="A227" s="196" t="s">
        <v>655</v>
      </c>
      <c r="B227" s="199" t="s">
        <v>378</v>
      </c>
      <c r="C227" s="181">
        <v>1</v>
      </c>
      <c r="D227" s="138" t="s">
        <v>379</v>
      </c>
      <c r="E227" s="57"/>
      <c r="F227" s="58">
        <f>E227*C227</f>
        <v>0</v>
      </c>
    </row>
    <row r="228" spans="1:6" ht="30" x14ac:dyDescent="0.25">
      <c r="A228" s="200" t="s">
        <v>380</v>
      </c>
      <c r="B228" s="201" t="s">
        <v>381</v>
      </c>
      <c r="C228" s="202"/>
      <c r="D228" s="203"/>
      <c r="E228" s="59"/>
      <c r="F228" s="60">
        <f>SUM(F229:F343)/2</f>
        <v>0</v>
      </c>
    </row>
    <row r="229" spans="1:6" ht="30" x14ac:dyDescent="0.25">
      <c r="A229" s="204">
        <v>4</v>
      </c>
      <c r="B229" s="201" t="s">
        <v>382</v>
      </c>
      <c r="C229" s="202"/>
      <c r="D229" s="203"/>
      <c r="E229" s="59"/>
      <c r="F229" s="60">
        <f>SUM(F231:F281)</f>
        <v>0</v>
      </c>
    </row>
    <row r="230" spans="1:6" x14ac:dyDescent="0.25">
      <c r="A230" s="205">
        <v>4.0999999999999996</v>
      </c>
      <c r="B230" s="206" t="s">
        <v>205</v>
      </c>
      <c r="C230" s="207"/>
      <c r="D230" s="208"/>
      <c r="E230" s="61"/>
      <c r="F230" s="62"/>
    </row>
    <row r="231" spans="1:6" x14ac:dyDescent="0.25">
      <c r="A231" s="209" t="s">
        <v>383</v>
      </c>
      <c r="B231" s="210" t="s">
        <v>384</v>
      </c>
      <c r="C231" s="211">
        <v>128.70750000000001</v>
      </c>
      <c r="D231" s="212" t="s">
        <v>67</v>
      </c>
      <c r="E231" s="63"/>
      <c r="F231" s="64">
        <f>E231*C231</f>
        <v>0</v>
      </c>
    </row>
    <row r="232" spans="1:6" ht="28.5" x14ac:dyDescent="0.25">
      <c r="A232" s="168" t="s">
        <v>385</v>
      </c>
      <c r="B232" s="210" t="s">
        <v>208</v>
      </c>
      <c r="C232" s="211">
        <v>128.70750000000001</v>
      </c>
      <c r="D232" s="212" t="s">
        <v>67</v>
      </c>
      <c r="E232" s="63"/>
      <c r="F232" s="64">
        <f t="shared" ref="F232:F281" si="10">E232*C232</f>
        <v>0</v>
      </c>
    </row>
    <row r="233" spans="1:6" ht="28.5" x14ac:dyDescent="0.25">
      <c r="A233" s="209" t="s">
        <v>386</v>
      </c>
      <c r="B233" s="210" t="s">
        <v>210</v>
      </c>
      <c r="C233" s="211">
        <v>19.378124999999997</v>
      </c>
      <c r="D233" s="212" t="s">
        <v>72</v>
      </c>
      <c r="E233" s="63"/>
      <c r="F233" s="64">
        <f t="shared" si="10"/>
        <v>0</v>
      </c>
    </row>
    <row r="234" spans="1:6" x14ac:dyDescent="0.25">
      <c r="A234" s="168" t="s">
        <v>387</v>
      </c>
      <c r="B234" s="210" t="s">
        <v>212</v>
      </c>
      <c r="C234" s="211">
        <v>19.378124999999997</v>
      </c>
      <c r="D234" s="212" t="s">
        <v>72</v>
      </c>
      <c r="E234" s="63"/>
      <c r="F234" s="64">
        <f t="shared" si="10"/>
        <v>0</v>
      </c>
    </row>
    <row r="235" spans="1:6" ht="28.5" x14ac:dyDescent="0.25">
      <c r="A235" s="209" t="s">
        <v>388</v>
      </c>
      <c r="B235" s="210" t="s">
        <v>214</v>
      </c>
      <c r="C235" s="211">
        <v>14.219999999999999</v>
      </c>
      <c r="D235" s="212" t="s">
        <v>72</v>
      </c>
      <c r="E235" s="63"/>
      <c r="F235" s="64">
        <f t="shared" si="10"/>
        <v>0</v>
      </c>
    </row>
    <row r="236" spans="1:6" x14ac:dyDescent="0.25">
      <c r="A236" s="168" t="s">
        <v>389</v>
      </c>
      <c r="B236" s="210" t="s">
        <v>216</v>
      </c>
      <c r="C236" s="211">
        <v>8.6399999999999988</v>
      </c>
      <c r="D236" s="212" t="s">
        <v>72</v>
      </c>
      <c r="E236" s="63"/>
      <c r="F236" s="64">
        <f t="shared" si="10"/>
        <v>0</v>
      </c>
    </row>
    <row r="237" spans="1:6" x14ac:dyDescent="0.25">
      <c r="A237" s="168"/>
      <c r="B237" s="206" t="s">
        <v>217</v>
      </c>
      <c r="C237" s="211"/>
      <c r="D237" s="213"/>
      <c r="E237" s="65"/>
      <c r="F237" s="64">
        <f t="shared" si="10"/>
        <v>0</v>
      </c>
    </row>
    <row r="238" spans="1:6" x14ac:dyDescent="0.25">
      <c r="A238" s="168" t="s">
        <v>390</v>
      </c>
      <c r="B238" s="210" t="s">
        <v>219</v>
      </c>
      <c r="C238" s="211">
        <v>61.616249999999994</v>
      </c>
      <c r="D238" s="212" t="s">
        <v>72</v>
      </c>
      <c r="E238" s="65"/>
      <c r="F238" s="64">
        <f t="shared" si="10"/>
        <v>0</v>
      </c>
    </row>
    <row r="239" spans="1:6" x14ac:dyDescent="0.25">
      <c r="A239" s="214"/>
      <c r="B239" s="206" t="s">
        <v>220</v>
      </c>
      <c r="C239" s="211"/>
      <c r="D239" s="213"/>
      <c r="E239" s="65"/>
      <c r="F239" s="64">
        <f t="shared" si="10"/>
        <v>0</v>
      </c>
    </row>
    <row r="240" spans="1:6" ht="28.5" x14ac:dyDescent="0.25">
      <c r="A240" s="168" t="s">
        <v>391</v>
      </c>
      <c r="B240" s="210" t="s">
        <v>222</v>
      </c>
      <c r="C240" s="211">
        <v>8.4190000000000005</v>
      </c>
      <c r="D240" s="212" t="s">
        <v>72</v>
      </c>
      <c r="E240" s="63"/>
      <c r="F240" s="64">
        <f t="shared" si="10"/>
        <v>0</v>
      </c>
    </row>
    <row r="241" spans="1:6" x14ac:dyDescent="0.25">
      <c r="A241" s="168" t="s">
        <v>392</v>
      </c>
      <c r="B241" s="210" t="s">
        <v>224</v>
      </c>
      <c r="C241" s="211">
        <v>14.047499999999999</v>
      </c>
      <c r="D241" s="212" t="s">
        <v>72</v>
      </c>
      <c r="E241" s="65"/>
      <c r="F241" s="64">
        <f t="shared" si="10"/>
        <v>0</v>
      </c>
    </row>
    <row r="242" spans="1:6" x14ac:dyDescent="0.25">
      <c r="A242" s="214"/>
      <c r="B242" s="206" t="s">
        <v>225</v>
      </c>
      <c r="C242" s="211"/>
      <c r="D242" s="213"/>
      <c r="E242" s="66"/>
      <c r="F242" s="64">
        <f t="shared" si="10"/>
        <v>0</v>
      </c>
    </row>
    <row r="243" spans="1:6" ht="42.75" x14ac:dyDescent="0.25">
      <c r="A243" s="168" t="s">
        <v>393</v>
      </c>
      <c r="B243" s="210" t="s">
        <v>227</v>
      </c>
      <c r="C243" s="211">
        <v>67.992750000000001</v>
      </c>
      <c r="D243" s="212" t="s">
        <v>67</v>
      </c>
      <c r="E243" s="65"/>
      <c r="F243" s="64">
        <f t="shared" si="10"/>
        <v>0</v>
      </c>
    </row>
    <row r="244" spans="1:6" x14ac:dyDescent="0.25">
      <c r="A244" s="214"/>
      <c r="B244" s="206" t="s">
        <v>228</v>
      </c>
      <c r="C244" s="211"/>
      <c r="D244" s="213"/>
      <c r="E244" s="66"/>
      <c r="F244" s="64">
        <f t="shared" si="10"/>
        <v>0</v>
      </c>
    </row>
    <row r="245" spans="1:6" x14ac:dyDescent="0.25">
      <c r="A245" s="205"/>
      <c r="B245" s="215" t="s">
        <v>229</v>
      </c>
      <c r="C245" s="211"/>
      <c r="D245" s="213"/>
      <c r="E245" s="66"/>
      <c r="F245" s="64">
        <f t="shared" si="10"/>
        <v>0</v>
      </c>
    </row>
    <row r="246" spans="1:6" x14ac:dyDescent="0.25">
      <c r="A246" s="168" t="s">
        <v>394</v>
      </c>
      <c r="B246" s="210" t="s">
        <v>231</v>
      </c>
      <c r="C246" s="211">
        <v>1.0479375</v>
      </c>
      <c r="D246" s="212" t="s">
        <v>72</v>
      </c>
      <c r="E246" s="63"/>
      <c r="F246" s="64">
        <f t="shared" si="10"/>
        <v>0</v>
      </c>
    </row>
    <row r="247" spans="1:6" x14ac:dyDescent="0.25">
      <c r="A247" s="168" t="s">
        <v>395</v>
      </c>
      <c r="B247" s="210" t="s">
        <v>233</v>
      </c>
      <c r="C247" s="211">
        <v>0.21599999999999997</v>
      </c>
      <c r="D247" s="212" t="s">
        <v>72</v>
      </c>
      <c r="E247" s="63"/>
      <c r="F247" s="64">
        <f t="shared" si="10"/>
        <v>0</v>
      </c>
    </row>
    <row r="248" spans="1:6" x14ac:dyDescent="0.25">
      <c r="A248" s="168" t="s">
        <v>396</v>
      </c>
      <c r="B248" s="210" t="s">
        <v>235</v>
      </c>
      <c r="C248" s="211">
        <v>0.72</v>
      </c>
      <c r="D248" s="212" t="s">
        <v>72</v>
      </c>
      <c r="E248" s="63"/>
      <c r="F248" s="64">
        <f t="shared" si="10"/>
        <v>0</v>
      </c>
    </row>
    <row r="249" spans="1:6" x14ac:dyDescent="0.25">
      <c r="A249" s="214"/>
      <c r="B249" s="215" t="s">
        <v>236</v>
      </c>
      <c r="C249" s="211"/>
      <c r="D249" s="213"/>
      <c r="E249" s="66"/>
      <c r="F249" s="64">
        <f t="shared" si="10"/>
        <v>0</v>
      </c>
    </row>
    <row r="250" spans="1:6" x14ac:dyDescent="0.25">
      <c r="A250" s="168" t="s">
        <v>397</v>
      </c>
      <c r="B250" s="210" t="s">
        <v>238</v>
      </c>
      <c r="C250" s="211">
        <v>4.01</v>
      </c>
      <c r="D250" s="212" t="s">
        <v>72</v>
      </c>
      <c r="E250" s="63"/>
      <c r="F250" s="64">
        <f t="shared" si="10"/>
        <v>0</v>
      </c>
    </row>
    <row r="251" spans="1:6" x14ac:dyDescent="0.25">
      <c r="A251" s="168" t="s">
        <v>398</v>
      </c>
      <c r="B251" s="210" t="s">
        <v>399</v>
      </c>
      <c r="C251" s="211">
        <v>0.79760000000000009</v>
      </c>
      <c r="D251" s="212" t="s">
        <v>72</v>
      </c>
      <c r="E251" s="63"/>
      <c r="F251" s="64">
        <f t="shared" si="10"/>
        <v>0</v>
      </c>
    </row>
    <row r="252" spans="1:6" x14ac:dyDescent="0.25">
      <c r="A252" s="168" t="s">
        <v>400</v>
      </c>
      <c r="B252" s="210" t="s">
        <v>242</v>
      </c>
      <c r="C252" s="211">
        <v>0.72</v>
      </c>
      <c r="D252" s="212" t="s">
        <v>72</v>
      </c>
      <c r="E252" s="63"/>
      <c r="F252" s="64">
        <f t="shared" si="10"/>
        <v>0</v>
      </c>
    </row>
    <row r="253" spans="1:6" x14ac:dyDescent="0.25">
      <c r="A253" s="168" t="s">
        <v>401</v>
      </c>
      <c r="B253" s="210" t="s">
        <v>244</v>
      </c>
      <c r="C253" s="211">
        <v>0.96000000000000019</v>
      </c>
      <c r="D253" s="212" t="s">
        <v>72</v>
      </c>
      <c r="E253" s="63"/>
      <c r="F253" s="64">
        <f t="shared" si="10"/>
        <v>0</v>
      </c>
    </row>
    <row r="254" spans="1:6" x14ac:dyDescent="0.25">
      <c r="A254" s="168" t="s">
        <v>402</v>
      </c>
      <c r="B254" s="210" t="s">
        <v>246</v>
      </c>
      <c r="C254" s="211">
        <v>3.2029999999999998</v>
      </c>
      <c r="D254" s="212" t="s">
        <v>72</v>
      </c>
      <c r="E254" s="63"/>
      <c r="F254" s="64">
        <f t="shared" si="10"/>
        <v>0</v>
      </c>
    </row>
    <row r="255" spans="1:6" x14ac:dyDescent="0.25">
      <c r="A255" s="168" t="s">
        <v>403</v>
      </c>
      <c r="B255" s="210" t="s">
        <v>248</v>
      </c>
      <c r="C255" s="211">
        <v>4.1029999999999998</v>
      </c>
      <c r="D255" s="212" t="s">
        <v>72</v>
      </c>
      <c r="E255" s="63"/>
      <c r="F255" s="64">
        <f t="shared" si="10"/>
        <v>0</v>
      </c>
    </row>
    <row r="256" spans="1:6" x14ac:dyDescent="0.25">
      <c r="A256" s="168" t="s">
        <v>404</v>
      </c>
      <c r="B256" s="210" t="s">
        <v>250</v>
      </c>
      <c r="C256" s="211">
        <v>4.88</v>
      </c>
      <c r="D256" s="212" t="s">
        <v>72</v>
      </c>
      <c r="E256" s="63"/>
      <c r="F256" s="64">
        <f t="shared" si="10"/>
        <v>0</v>
      </c>
    </row>
    <row r="257" spans="1:6" x14ac:dyDescent="0.25">
      <c r="A257" s="168" t="s">
        <v>405</v>
      </c>
      <c r="B257" s="210" t="s">
        <v>252</v>
      </c>
      <c r="C257" s="211">
        <v>1.2918750000000001</v>
      </c>
      <c r="D257" s="212" t="s">
        <v>72</v>
      </c>
      <c r="E257" s="63"/>
      <c r="F257" s="64">
        <f t="shared" si="10"/>
        <v>0</v>
      </c>
    </row>
    <row r="258" spans="1:6" x14ac:dyDescent="0.25">
      <c r="A258" s="214"/>
      <c r="B258" s="206" t="s">
        <v>253</v>
      </c>
      <c r="C258" s="211"/>
      <c r="D258" s="213"/>
      <c r="E258" s="66"/>
      <c r="F258" s="64">
        <f t="shared" si="10"/>
        <v>0</v>
      </c>
    </row>
    <row r="259" spans="1:6" ht="28.5" x14ac:dyDescent="0.25">
      <c r="A259" s="216"/>
      <c r="B259" s="215" t="s">
        <v>254</v>
      </c>
      <c r="C259" s="211"/>
      <c r="D259" s="213"/>
      <c r="E259" s="66"/>
      <c r="F259" s="64">
        <f t="shared" si="10"/>
        <v>0</v>
      </c>
    </row>
    <row r="260" spans="1:6" x14ac:dyDescent="0.25">
      <c r="A260" s="168" t="s">
        <v>406</v>
      </c>
      <c r="B260" s="210" t="s">
        <v>256</v>
      </c>
      <c r="C260" s="211">
        <v>144.76329607142858</v>
      </c>
      <c r="D260" s="213" t="s">
        <v>76</v>
      </c>
      <c r="E260" s="65"/>
      <c r="F260" s="64">
        <f t="shared" si="10"/>
        <v>0</v>
      </c>
    </row>
    <row r="261" spans="1:6" x14ac:dyDescent="0.25">
      <c r="A261" s="168" t="s">
        <v>407</v>
      </c>
      <c r="B261" s="217" t="s">
        <v>258</v>
      </c>
      <c r="C261" s="218">
        <v>361.42590000000001</v>
      </c>
      <c r="D261" s="219" t="s">
        <v>76</v>
      </c>
      <c r="E261" s="67"/>
      <c r="F261" s="64">
        <f t="shared" si="10"/>
        <v>0</v>
      </c>
    </row>
    <row r="262" spans="1:6" x14ac:dyDescent="0.25">
      <c r="A262" s="168" t="s">
        <v>408</v>
      </c>
      <c r="B262" s="210" t="s">
        <v>260</v>
      </c>
      <c r="C262" s="211">
        <v>491.90834000000001</v>
      </c>
      <c r="D262" s="213" t="s">
        <v>76</v>
      </c>
      <c r="E262" s="68"/>
      <c r="F262" s="64">
        <f t="shared" si="10"/>
        <v>0</v>
      </c>
    </row>
    <row r="263" spans="1:6" ht="28.5" x14ac:dyDescent="0.25">
      <c r="A263" s="214"/>
      <c r="B263" s="215" t="s">
        <v>409</v>
      </c>
      <c r="C263" s="211"/>
      <c r="D263" s="213"/>
      <c r="E263" s="66"/>
      <c r="F263" s="64">
        <f t="shared" si="10"/>
        <v>0</v>
      </c>
    </row>
    <row r="264" spans="1:6" x14ac:dyDescent="0.25">
      <c r="A264" s="168" t="s">
        <v>410</v>
      </c>
      <c r="B264" s="210" t="s">
        <v>265</v>
      </c>
      <c r="C264" s="211">
        <v>30.050625</v>
      </c>
      <c r="D264" s="212" t="s">
        <v>67</v>
      </c>
      <c r="E264" s="65"/>
      <c r="F264" s="64">
        <f t="shared" si="10"/>
        <v>0</v>
      </c>
    </row>
    <row r="265" spans="1:6" x14ac:dyDescent="0.25">
      <c r="A265" s="214"/>
      <c r="B265" s="206" t="s">
        <v>266</v>
      </c>
      <c r="C265" s="211"/>
      <c r="D265" s="213"/>
      <c r="E265" s="66"/>
      <c r="F265" s="64">
        <f t="shared" si="10"/>
        <v>0</v>
      </c>
    </row>
    <row r="266" spans="1:6" x14ac:dyDescent="0.25">
      <c r="A266" s="168" t="s">
        <v>411</v>
      </c>
      <c r="B266" s="210" t="s">
        <v>412</v>
      </c>
      <c r="C266" s="211">
        <v>9.1723999999999997</v>
      </c>
      <c r="D266" s="212" t="s">
        <v>67</v>
      </c>
      <c r="E266" s="63"/>
      <c r="F266" s="64">
        <f t="shared" si="10"/>
        <v>0</v>
      </c>
    </row>
    <row r="267" spans="1:6" x14ac:dyDescent="0.25">
      <c r="A267" s="168" t="s">
        <v>413</v>
      </c>
      <c r="B267" s="210" t="s">
        <v>270</v>
      </c>
      <c r="C267" s="211">
        <v>3.35</v>
      </c>
      <c r="D267" s="212" t="s">
        <v>67</v>
      </c>
      <c r="E267" s="63"/>
      <c r="F267" s="64">
        <f t="shared" si="10"/>
        <v>0</v>
      </c>
    </row>
    <row r="268" spans="1:6" x14ac:dyDescent="0.25">
      <c r="A268" s="168" t="s">
        <v>414</v>
      </c>
      <c r="B268" s="210" t="s">
        <v>272</v>
      </c>
      <c r="C268" s="211">
        <v>28.8765</v>
      </c>
      <c r="D268" s="212" t="s">
        <v>67</v>
      </c>
      <c r="E268" s="63"/>
      <c r="F268" s="64">
        <f t="shared" si="10"/>
        <v>0</v>
      </c>
    </row>
    <row r="269" spans="1:6" x14ac:dyDescent="0.25">
      <c r="A269" s="168" t="s">
        <v>415</v>
      </c>
      <c r="B269" s="210" t="s">
        <v>274</v>
      </c>
      <c r="C269" s="211">
        <v>5.2800000000000011</v>
      </c>
      <c r="D269" s="212" t="s">
        <v>67</v>
      </c>
      <c r="E269" s="63"/>
      <c r="F269" s="64">
        <f t="shared" si="10"/>
        <v>0</v>
      </c>
    </row>
    <row r="270" spans="1:6" x14ac:dyDescent="0.25">
      <c r="A270" s="214"/>
      <c r="B270" s="220" t="s">
        <v>275</v>
      </c>
      <c r="C270" s="207"/>
      <c r="D270" s="208"/>
      <c r="E270" s="61"/>
      <c r="F270" s="64">
        <f t="shared" si="10"/>
        <v>0</v>
      </c>
    </row>
    <row r="271" spans="1:6" ht="42.75" x14ac:dyDescent="0.25">
      <c r="A271" s="221"/>
      <c r="B271" s="215" t="s">
        <v>276</v>
      </c>
      <c r="C271" s="211"/>
      <c r="D271" s="213"/>
      <c r="E271" s="66"/>
      <c r="F271" s="64"/>
    </row>
    <row r="272" spans="1:6" x14ac:dyDescent="0.25">
      <c r="A272" s="168" t="s">
        <v>416</v>
      </c>
      <c r="B272" s="210" t="s">
        <v>278</v>
      </c>
      <c r="C272" s="211">
        <v>43.064999999999998</v>
      </c>
      <c r="D272" s="212" t="s">
        <v>67</v>
      </c>
      <c r="E272" s="63"/>
      <c r="F272" s="64">
        <f t="shared" si="10"/>
        <v>0</v>
      </c>
    </row>
    <row r="273" spans="1:6" x14ac:dyDescent="0.25">
      <c r="A273" s="168" t="s">
        <v>417</v>
      </c>
      <c r="B273" s="210" t="s">
        <v>280</v>
      </c>
      <c r="C273" s="211">
        <v>13.4</v>
      </c>
      <c r="D273" s="212" t="s">
        <v>67</v>
      </c>
      <c r="E273" s="63"/>
      <c r="F273" s="64">
        <f t="shared" si="10"/>
        <v>0</v>
      </c>
    </row>
    <row r="274" spans="1:6" x14ac:dyDescent="0.25">
      <c r="A274" s="214"/>
      <c r="B274" s="206" t="s">
        <v>418</v>
      </c>
      <c r="C274" s="211"/>
      <c r="D274" s="213"/>
      <c r="E274" s="66"/>
      <c r="F274" s="64">
        <f t="shared" si="10"/>
        <v>0</v>
      </c>
    </row>
    <row r="275" spans="1:6" ht="28.5" x14ac:dyDescent="0.25">
      <c r="A275" s="168" t="s">
        <v>419</v>
      </c>
      <c r="B275" s="210" t="s">
        <v>420</v>
      </c>
      <c r="C275" s="181">
        <v>36.849999999999994</v>
      </c>
      <c r="D275" s="212" t="s">
        <v>87</v>
      </c>
      <c r="E275" s="65"/>
      <c r="F275" s="64">
        <f t="shared" si="10"/>
        <v>0</v>
      </c>
    </row>
    <row r="276" spans="1:6" x14ac:dyDescent="0.25">
      <c r="A276" s="214"/>
      <c r="B276" s="210"/>
      <c r="C276" s="211"/>
      <c r="D276" s="212"/>
      <c r="E276" s="63"/>
      <c r="F276" s="64">
        <f t="shared" si="10"/>
        <v>0</v>
      </c>
    </row>
    <row r="277" spans="1:6" x14ac:dyDescent="0.25">
      <c r="A277" s="205"/>
      <c r="B277" s="206" t="s">
        <v>281</v>
      </c>
      <c r="C277" s="211"/>
      <c r="D277" s="213"/>
      <c r="E277" s="66"/>
      <c r="F277" s="64">
        <f t="shared" si="10"/>
        <v>0</v>
      </c>
    </row>
    <row r="278" spans="1:6" x14ac:dyDescent="0.25">
      <c r="A278" s="168" t="s">
        <v>421</v>
      </c>
      <c r="B278" s="210" t="s">
        <v>283</v>
      </c>
      <c r="C278" s="211">
        <v>54.297500000000007</v>
      </c>
      <c r="D278" s="212" t="s">
        <v>67</v>
      </c>
      <c r="E278" s="65"/>
      <c r="F278" s="64">
        <f t="shared" si="10"/>
        <v>0</v>
      </c>
    </row>
    <row r="279" spans="1:6" x14ac:dyDescent="0.25">
      <c r="A279" s="214"/>
      <c r="B279" s="222" t="s">
        <v>284</v>
      </c>
      <c r="C279" s="211"/>
      <c r="D279" s="213"/>
      <c r="E279" s="65"/>
      <c r="F279" s="64">
        <f t="shared" si="10"/>
        <v>0</v>
      </c>
    </row>
    <row r="280" spans="1:6" x14ac:dyDescent="0.25">
      <c r="A280" s="168" t="s">
        <v>422</v>
      </c>
      <c r="B280" s="210" t="s">
        <v>286</v>
      </c>
      <c r="C280" s="211">
        <v>3</v>
      </c>
      <c r="D280" s="212" t="s">
        <v>287</v>
      </c>
      <c r="E280" s="65"/>
      <c r="F280" s="64">
        <f t="shared" si="10"/>
        <v>0</v>
      </c>
    </row>
    <row r="281" spans="1:6" ht="15.75" thickBot="1" x14ac:dyDescent="0.3">
      <c r="A281" s="223" t="s">
        <v>423</v>
      </c>
      <c r="B281" s="224" t="s">
        <v>289</v>
      </c>
      <c r="C281" s="225">
        <v>1</v>
      </c>
      <c r="D281" s="226" t="s">
        <v>287</v>
      </c>
      <c r="E281" s="69"/>
      <c r="F281" s="70">
        <f t="shared" si="10"/>
        <v>0</v>
      </c>
    </row>
    <row r="282" spans="1:6" ht="15" customHeight="1" x14ac:dyDescent="0.25">
      <c r="A282" s="227"/>
      <c r="B282" s="228"/>
      <c r="C282" s="229"/>
      <c r="D282" s="230"/>
      <c r="E282" s="71"/>
      <c r="F282" s="72"/>
    </row>
    <row r="283" spans="1:6" ht="15" customHeight="1" x14ac:dyDescent="0.25">
      <c r="A283" s="171"/>
      <c r="B283" s="231" t="s">
        <v>424</v>
      </c>
      <c r="C283" s="232"/>
      <c r="D283" s="233"/>
      <c r="E283" s="73"/>
      <c r="F283" s="74">
        <f>SUM(F286:F298)</f>
        <v>0</v>
      </c>
    </row>
    <row r="284" spans="1:6" ht="30" customHeight="1" x14ac:dyDescent="0.25">
      <c r="A284" s="234"/>
      <c r="B284" s="177" t="s">
        <v>293</v>
      </c>
      <c r="C284" s="181"/>
      <c r="D284" s="138"/>
      <c r="E284" s="55"/>
      <c r="F284" s="75"/>
    </row>
    <row r="285" spans="1:6" x14ac:dyDescent="0.25">
      <c r="A285" s="234"/>
      <c r="B285" s="183" t="s">
        <v>294</v>
      </c>
      <c r="C285" s="181"/>
      <c r="D285" s="138"/>
      <c r="E285" s="55"/>
      <c r="F285" s="55"/>
    </row>
    <row r="286" spans="1:6" x14ac:dyDescent="0.25">
      <c r="A286" s="182" t="s">
        <v>425</v>
      </c>
      <c r="B286" s="180" t="s">
        <v>296</v>
      </c>
      <c r="C286" s="181">
        <v>1.5750000000000002</v>
      </c>
      <c r="D286" s="182" t="s">
        <v>72</v>
      </c>
      <c r="E286" s="76"/>
      <c r="F286" s="55">
        <f>E286*C286</f>
        <v>0</v>
      </c>
    </row>
    <row r="287" spans="1:6" x14ac:dyDescent="0.25">
      <c r="A287" s="182" t="s">
        <v>426</v>
      </c>
      <c r="B287" s="180" t="s">
        <v>298</v>
      </c>
      <c r="C287" s="181">
        <v>0.60750000000000004</v>
      </c>
      <c r="D287" s="182" t="s">
        <v>72</v>
      </c>
      <c r="E287" s="76"/>
      <c r="F287" s="55">
        <f t="shared" ref="F287:F298" si="11">E287*C287</f>
        <v>0</v>
      </c>
    </row>
    <row r="288" spans="1:6" x14ac:dyDescent="0.25">
      <c r="A288" s="235"/>
      <c r="B288" s="177" t="s">
        <v>299</v>
      </c>
      <c r="C288" s="181"/>
      <c r="D288" s="138"/>
      <c r="E288" s="55"/>
      <c r="F288" s="55">
        <f t="shared" si="11"/>
        <v>0</v>
      </c>
    </row>
    <row r="289" spans="1:6" ht="28.5" x14ac:dyDescent="0.25">
      <c r="A289" s="236"/>
      <c r="B289" s="183" t="s">
        <v>254</v>
      </c>
      <c r="C289" s="181"/>
      <c r="D289" s="138"/>
      <c r="E289" s="55"/>
      <c r="F289" s="55">
        <f t="shared" si="11"/>
        <v>0</v>
      </c>
    </row>
    <row r="290" spans="1:6" x14ac:dyDescent="0.25">
      <c r="A290" s="182" t="s">
        <v>427</v>
      </c>
      <c r="B290" s="180" t="s">
        <v>256</v>
      </c>
      <c r="C290" s="181">
        <v>109.02924017857144</v>
      </c>
      <c r="D290" s="138" t="s">
        <v>76</v>
      </c>
      <c r="E290" s="76"/>
      <c r="F290" s="55">
        <f t="shared" si="11"/>
        <v>0</v>
      </c>
    </row>
    <row r="291" spans="1:6" x14ac:dyDescent="0.25">
      <c r="A291" s="182" t="s">
        <v>428</v>
      </c>
      <c r="B291" s="180" t="s">
        <v>260</v>
      </c>
      <c r="C291" s="181">
        <v>329.93279000000001</v>
      </c>
      <c r="D291" s="138" t="s">
        <v>76</v>
      </c>
      <c r="E291" s="77"/>
      <c r="F291" s="55">
        <f t="shared" si="11"/>
        <v>0</v>
      </c>
    </row>
    <row r="292" spans="1:6" x14ac:dyDescent="0.25">
      <c r="A292" s="235"/>
      <c r="B292" s="177" t="s">
        <v>302</v>
      </c>
      <c r="C292" s="181"/>
      <c r="D292" s="138"/>
      <c r="E292" s="55"/>
      <c r="F292" s="55">
        <f t="shared" si="11"/>
        <v>0</v>
      </c>
    </row>
    <row r="293" spans="1:6" x14ac:dyDescent="0.25">
      <c r="A293" s="234"/>
      <c r="B293" s="183" t="s">
        <v>303</v>
      </c>
      <c r="C293" s="181"/>
      <c r="D293" s="138"/>
      <c r="E293" s="55"/>
      <c r="F293" s="55">
        <f t="shared" si="11"/>
        <v>0</v>
      </c>
    </row>
    <row r="294" spans="1:6" x14ac:dyDescent="0.25">
      <c r="A294" s="182" t="s">
        <v>429</v>
      </c>
      <c r="B294" s="180" t="s">
        <v>305</v>
      </c>
      <c r="C294" s="181">
        <v>27.134249999999998</v>
      </c>
      <c r="D294" s="182" t="s">
        <v>67</v>
      </c>
      <c r="E294" s="76"/>
      <c r="F294" s="55">
        <f t="shared" si="11"/>
        <v>0</v>
      </c>
    </row>
    <row r="295" spans="1:6" x14ac:dyDescent="0.25">
      <c r="A295" s="182" t="s">
        <v>430</v>
      </c>
      <c r="B295" s="180" t="s">
        <v>431</v>
      </c>
      <c r="C295" s="181">
        <v>18.63</v>
      </c>
      <c r="D295" s="182" t="s">
        <v>67</v>
      </c>
      <c r="E295" s="76"/>
      <c r="F295" s="55">
        <f t="shared" si="11"/>
        <v>0</v>
      </c>
    </row>
    <row r="296" spans="1:6" x14ac:dyDescent="0.25">
      <c r="A296" s="235"/>
      <c r="B296" s="193" t="s">
        <v>308</v>
      </c>
      <c r="C296" s="181"/>
      <c r="D296" s="138"/>
      <c r="E296" s="55"/>
      <c r="F296" s="55">
        <f t="shared" si="11"/>
        <v>0</v>
      </c>
    </row>
    <row r="297" spans="1:6" ht="42.75" x14ac:dyDescent="0.25">
      <c r="A297" s="234"/>
      <c r="B297" s="183" t="s">
        <v>276</v>
      </c>
      <c r="C297" s="181"/>
      <c r="D297" s="138"/>
      <c r="E297" s="55"/>
      <c r="F297" s="55">
        <f t="shared" si="11"/>
        <v>0</v>
      </c>
    </row>
    <row r="298" spans="1:6" x14ac:dyDescent="0.25">
      <c r="A298" s="182" t="s">
        <v>432</v>
      </c>
      <c r="B298" s="180" t="s">
        <v>312</v>
      </c>
      <c r="C298" s="181">
        <v>81.394499999999965</v>
      </c>
      <c r="D298" s="182" t="s">
        <v>67</v>
      </c>
      <c r="E298" s="76"/>
      <c r="F298" s="55">
        <f t="shared" si="11"/>
        <v>0</v>
      </c>
    </row>
    <row r="299" spans="1:6" ht="30" x14ac:dyDescent="0.25">
      <c r="A299" s="171" t="s">
        <v>433</v>
      </c>
      <c r="B299" s="231" t="s">
        <v>434</v>
      </c>
      <c r="C299" s="232"/>
      <c r="D299" s="233"/>
      <c r="E299" s="73"/>
      <c r="F299" s="74">
        <f>SUM(F300:F316)</f>
        <v>0</v>
      </c>
    </row>
    <row r="300" spans="1:6" ht="42.75" x14ac:dyDescent="0.25">
      <c r="A300" s="236"/>
      <c r="B300" s="183" t="s">
        <v>315</v>
      </c>
      <c r="C300" s="181"/>
      <c r="D300" s="182" t="s">
        <v>13</v>
      </c>
      <c r="E300" s="55"/>
      <c r="F300" s="55"/>
    </row>
    <row r="301" spans="1:6" x14ac:dyDescent="0.25">
      <c r="A301" s="234"/>
      <c r="B301" s="177" t="s">
        <v>164</v>
      </c>
      <c r="C301" s="181"/>
      <c r="D301" s="182"/>
      <c r="E301" s="55"/>
      <c r="F301" s="78"/>
    </row>
    <row r="302" spans="1:6" ht="71.25" x14ac:dyDescent="0.25">
      <c r="A302" s="236"/>
      <c r="B302" s="183" t="s">
        <v>316</v>
      </c>
      <c r="C302" s="181"/>
      <c r="D302" s="138"/>
      <c r="E302" s="55"/>
      <c r="F302" s="55"/>
    </row>
    <row r="303" spans="1:6" ht="42.75" x14ac:dyDescent="0.25">
      <c r="A303" s="182" t="s">
        <v>435</v>
      </c>
      <c r="B303" s="180" t="s">
        <v>318</v>
      </c>
      <c r="C303" s="189">
        <v>62</v>
      </c>
      <c r="D303" s="182" t="s">
        <v>87</v>
      </c>
      <c r="E303" s="76"/>
      <c r="F303" s="76">
        <f>E303*C303</f>
        <v>0</v>
      </c>
    </row>
    <row r="304" spans="1:6" x14ac:dyDescent="0.25">
      <c r="A304" s="182" t="s">
        <v>436</v>
      </c>
      <c r="B304" s="180" t="s">
        <v>320</v>
      </c>
      <c r="C304" s="189">
        <v>12</v>
      </c>
      <c r="D304" s="182" t="s">
        <v>116</v>
      </c>
      <c r="E304" s="76"/>
      <c r="F304" s="76">
        <f t="shared" ref="F304:F316" si="12">E304*C304</f>
        <v>0</v>
      </c>
    </row>
    <row r="305" spans="1:6" ht="28.5" x14ac:dyDescent="0.25">
      <c r="A305" s="182" t="s">
        <v>437</v>
      </c>
      <c r="B305" s="180" t="s">
        <v>322</v>
      </c>
      <c r="C305" s="189">
        <v>12</v>
      </c>
      <c r="D305" s="182" t="s">
        <v>116</v>
      </c>
      <c r="E305" s="76"/>
      <c r="F305" s="76">
        <f t="shared" si="12"/>
        <v>0</v>
      </c>
    </row>
    <row r="306" spans="1:6" ht="28.5" x14ac:dyDescent="0.25">
      <c r="A306" s="182" t="s">
        <v>438</v>
      </c>
      <c r="B306" s="180" t="s">
        <v>439</v>
      </c>
      <c r="C306" s="189">
        <v>20.896000000000001</v>
      </c>
      <c r="D306" s="182" t="s">
        <v>87</v>
      </c>
      <c r="E306" s="76"/>
      <c r="F306" s="76">
        <f t="shared" si="12"/>
        <v>0</v>
      </c>
    </row>
    <row r="307" spans="1:6" x14ac:dyDescent="0.25">
      <c r="A307" s="235"/>
      <c r="B307" s="177" t="s">
        <v>97</v>
      </c>
      <c r="C307" s="189"/>
      <c r="D307" s="182"/>
      <c r="E307" s="55"/>
      <c r="F307" s="76">
        <f t="shared" si="12"/>
        <v>0</v>
      </c>
    </row>
    <row r="308" spans="1:6" ht="42.75" x14ac:dyDescent="0.25">
      <c r="A308" s="182" t="s">
        <v>440</v>
      </c>
      <c r="B308" s="180" t="s">
        <v>327</v>
      </c>
      <c r="C308" s="189">
        <v>44.510300000000001</v>
      </c>
      <c r="D308" s="182" t="s">
        <v>67</v>
      </c>
      <c r="E308" s="76"/>
      <c r="F308" s="76">
        <f t="shared" si="12"/>
        <v>0</v>
      </c>
    </row>
    <row r="309" spans="1:6" x14ac:dyDescent="0.25">
      <c r="A309" s="234">
        <v>4.3</v>
      </c>
      <c r="B309" s="177" t="s">
        <v>328</v>
      </c>
      <c r="C309" s="181"/>
      <c r="D309" s="138"/>
      <c r="E309" s="55"/>
      <c r="F309" s="76"/>
    </row>
    <row r="310" spans="1:6" x14ac:dyDescent="0.25">
      <c r="A310" s="236"/>
      <c r="B310" s="183" t="s">
        <v>441</v>
      </c>
      <c r="C310" s="181"/>
      <c r="D310" s="138"/>
      <c r="E310" s="55"/>
      <c r="F310" s="76"/>
    </row>
    <row r="311" spans="1:6" x14ac:dyDescent="0.25">
      <c r="A311" s="182" t="s">
        <v>442</v>
      </c>
      <c r="B311" s="180" t="s">
        <v>443</v>
      </c>
      <c r="C311" s="181">
        <v>18.2</v>
      </c>
      <c r="D311" s="182" t="s">
        <v>87</v>
      </c>
      <c r="E311" s="55"/>
      <c r="F311" s="76">
        <f t="shared" si="12"/>
        <v>0</v>
      </c>
    </row>
    <row r="312" spans="1:6" x14ac:dyDescent="0.25">
      <c r="A312" s="182" t="s">
        <v>444</v>
      </c>
      <c r="B312" s="180" t="s">
        <v>333</v>
      </c>
      <c r="C312" s="181">
        <v>2</v>
      </c>
      <c r="D312" s="182" t="s">
        <v>116</v>
      </c>
      <c r="E312" s="55"/>
      <c r="F312" s="76">
        <f t="shared" si="12"/>
        <v>0</v>
      </c>
    </row>
    <row r="313" spans="1:6" x14ac:dyDescent="0.25">
      <c r="A313" s="182" t="s">
        <v>445</v>
      </c>
      <c r="B313" s="136" t="s">
        <v>335</v>
      </c>
      <c r="C313" s="181">
        <v>1</v>
      </c>
      <c r="D313" s="138" t="s">
        <v>199</v>
      </c>
      <c r="E313" s="55"/>
      <c r="F313" s="76">
        <f t="shared" si="12"/>
        <v>0</v>
      </c>
    </row>
    <row r="314" spans="1:6" ht="29.25" x14ac:dyDescent="0.25">
      <c r="A314" s="182" t="s">
        <v>446</v>
      </c>
      <c r="B314" s="136" t="s">
        <v>337</v>
      </c>
      <c r="C314" s="181">
        <v>1</v>
      </c>
      <c r="D314" s="138" t="s">
        <v>199</v>
      </c>
      <c r="E314" s="55"/>
      <c r="F314" s="76">
        <f t="shared" si="12"/>
        <v>0</v>
      </c>
    </row>
    <row r="315" spans="1:6" ht="28.5" x14ac:dyDescent="0.25">
      <c r="A315" s="182" t="s">
        <v>447</v>
      </c>
      <c r="B315" s="180" t="s">
        <v>339</v>
      </c>
      <c r="C315" s="181">
        <v>1</v>
      </c>
      <c r="D315" s="138" t="s">
        <v>199</v>
      </c>
      <c r="E315" s="55"/>
      <c r="F315" s="76">
        <f t="shared" si="12"/>
        <v>0</v>
      </c>
    </row>
    <row r="316" spans="1:6" x14ac:dyDescent="0.25">
      <c r="A316" s="182" t="s">
        <v>448</v>
      </c>
      <c r="B316" s="180" t="s">
        <v>341</v>
      </c>
      <c r="C316" s="181">
        <v>25.5</v>
      </c>
      <c r="D316" s="138" t="s">
        <v>87</v>
      </c>
      <c r="E316" s="55"/>
      <c r="F316" s="76">
        <f t="shared" si="12"/>
        <v>0</v>
      </c>
    </row>
    <row r="317" spans="1:6" x14ac:dyDescent="0.25">
      <c r="A317" s="182" t="s">
        <v>449</v>
      </c>
      <c r="B317" s="180"/>
      <c r="C317" s="181"/>
      <c r="D317" s="138"/>
      <c r="E317" s="55"/>
      <c r="F317" s="76"/>
    </row>
    <row r="318" spans="1:6" ht="30" x14ac:dyDescent="0.25">
      <c r="A318" s="171" t="s">
        <v>450</v>
      </c>
      <c r="B318" s="231" t="s">
        <v>451</v>
      </c>
      <c r="C318" s="232"/>
      <c r="D318" s="233"/>
      <c r="E318" s="73"/>
      <c r="F318" s="74">
        <f>SUM(F321:F343)</f>
        <v>0</v>
      </c>
    </row>
    <row r="319" spans="1:6" x14ac:dyDescent="0.25">
      <c r="A319" s="235"/>
      <c r="B319" s="193" t="s">
        <v>344</v>
      </c>
      <c r="C319" s="181"/>
      <c r="D319" s="138"/>
      <c r="E319" s="55"/>
      <c r="F319" s="75"/>
    </row>
    <row r="320" spans="1:6" ht="42.75" x14ac:dyDescent="0.25">
      <c r="A320" s="236"/>
      <c r="B320" s="183" t="s">
        <v>178</v>
      </c>
      <c r="C320" s="181"/>
      <c r="D320" s="138"/>
      <c r="E320" s="55"/>
      <c r="F320" s="55"/>
    </row>
    <row r="321" spans="1:6" ht="71.25" x14ac:dyDescent="0.25">
      <c r="A321" s="237" t="s">
        <v>452</v>
      </c>
      <c r="B321" s="180" t="s">
        <v>346</v>
      </c>
      <c r="C321" s="181">
        <v>2</v>
      </c>
      <c r="D321" s="182" t="s">
        <v>116</v>
      </c>
      <c r="E321" s="55"/>
      <c r="F321" s="55">
        <f>E321*C321</f>
        <v>0</v>
      </c>
    </row>
    <row r="322" spans="1:6" ht="71.25" x14ac:dyDescent="0.25">
      <c r="A322" s="237" t="s">
        <v>453</v>
      </c>
      <c r="B322" s="180" t="s">
        <v>454</v>
      </c>
      <c r="C322" s="181">
        <v>1</v>
      </c>
      <c r="D322" s="182" t="s">
        <v>116</v>
      </c>
      <c r="E322" s="55"/>
      <c r="F322" s="55">
        <f t="shared" ref="F322:F343" si="13">E322*C322</f>
        <v>0</v>
      </c>
    </row>
    <row r="323" spans="1:6" ht="71.25" x14ac:dyDescent="0.25">
      <c r="A323" s="237" t="s">
        <v>455</v>
      </c>
      <c r="B323" s="180" t="s">
        <v>456</v>
      </c>
      <c r="C323" s="181">
        <v>1</v>
      </c>
      <c r="D323" s="182" t="s">
        <v>116</v>
      </c>
      <c r="E323" s="55"/>
      <c r="F323" s="55">
        <f t="shared" si="13"/>
        <v>0</v>
      </c>
    </row>
    <row r="324" spans="1:6" x14ac:dyDescent="0.25">
      <c r="A324" s="235"/>
      <c r="B324" s="193" t="s">
        <v>457</v>
      </c>
      <c r="C324" s="181"/>
      <c r="D324" s="138"/>
      <c r="E324" s="55"/>
      <c r="F324" s="55">
        <f t="shared" si="13"/>
        <v>0</v>
      </c>
    </row>
    <row r="325" spans="1:6" ht="28.5" x14ac:dyDescent="0.25">
      <c r="A325" s="237" t="s">
        <v>458</v>
      </c>
      <c r="B325" s="180" t="s">
        <v>459</v>
      </c>
      <c r="C325" s="181">
        <v>3</v>
      </c>
      <c r="D325" s="182" t="s">
        <v>116</v>
      </c>
      <c r="E325" s="76"/>
      <c r="F325" s="55">
        <f t="shared" si="13"/>
        <v>0</v>
      </c>
    </row>
    <row r="326" spans="1:6" x14ac:dyDescent="0.25">
      <c r="A326" s="235"/>
      <c r="B326" s="177" t="s">
        <v>354</v>
      </c>
      <c r="C326" s="181"/>
      <c r="D326" s="138"/>
      <c r="E326" s="55"/>
      <c r="F326" s="55">
        <f t="shared" si="13"/>
        <v>0</v>
      </c>
    </row>
    <row r="327" spans="1:6" x14ac:dyDescent="0.25">
      <c r="A327" s="182"/>
      <c r="B327" s="197" t="s">
        <v>355</v>
      </c>
      <c r="C327" s="181"/>
      <c r="D327" s="138"/>
      <c r="E327" s="55"/>
      <c r="F327" s="55">
        <f t="shared" si="13"/>
        <v>0</v>
      </c>
    </row>
    <row r="328" spans="1:6" x14ac:dyDescent="0.25">
      <c r="A328" s="238"/>
      <c r="B328" s="183" t="s">
        <v>356</v>
      </c>
      <c r="C328" s="181"/>
      <c r="D328" s="182"/>
      <c r="E328" s="55"/>
      <c r="F328" s="55">
        <f t="shared" si="13"/>
        <v>0</v>
      </c>
    </row>
    <row r="329" spans="1:6" x14ac:dyDescent="0.25">
      <c r="A329" s="237" t="s">
        <v>460</v>
      </c>
      <c r="B329" s="180" t="s">
        <v>358</v>
      </c>
      <c r="C329" s="189">
        <v>39.619999999999997</v>
      </c>
      <c r="D329" s="182" t="s">
        <v>67</v>
      </c>
      <c r="E329" s="76"/>
      <c r="F329" s="55">
        <f t="shared" si="13"/>
        <v>0</v>
      </c>
    </row>
    <row r="330" spans="1:6" x14ac:dyDescent="0.25">
      <c r="A330" s="235"/>
      <c r="B330" s="197" t="s">
        <v>359</v>
      </c>
      <c r="C330" s="181"/>
      <c r="D330" s="182"/>
      <c r="E330" s="55"/>
      <c r="F330" s="55">
        <f t="shared" si="13"/>
        <v>0</v>
      </c>
    </row>
    <row r="331" spans="1:6" ht="28.5" x14ac:dyDescent="0.25">
      <c r="A331" s="182"/>
      <c r="B331" s="183" t="s">
        <v>360</v>
      </c>
      <c r="C331" s="181"/>
      <c r="D331" s="182"/>
      <c r="E331" s="55"/>
      <c r="F331" s="55">
        <f t="shared" si="13"/>
        <v>0</v>
      </c>
    </row>
    <row r="332" spans="1:6" x14ac:dyDescent="0.25">
      <c r="A332" s="237" t="s">
        <v>461</v>
      </c>
      <c r="B332" s="180" t="s">
        <v>362</v>
      </c>
      <c r="C332" s="181">
        <v>75.703999999999994</v>
      </c>
      <c r="D332" s="182" t="s">
        <v>67</v>
      </c>
      <c r="E332" s="76"/>
      <c r="F332" s="55">
        <f t="shared" si="13"/>
        <v>0</v>
      </c>
    </row>
    <row r="333" spans="1:6" x14ac:dyDescent="0.25">
      <c r="A333" s="237" t="s">
        <v>462</v>
      </c>
      <c r="B333" s="180" t="s">
        <v>364</v>
      </c>
      <c r="C333" s="181">
        <v>51.96</v>
      </c>
      <c r="D333" s="182" t="s">
        <v>67</v>
      </c>
      <c r="E333" s="76"/>
      <c r="F333" s="55">
        <f t="shared" si="13"/>
        <v>0</v>
      </c>
    </row>
    <row r="334" spans="1:6" ht="28.5" x14ac:dyDescent="0.25">
      <c r="A334" s="237" t="s">
        <v>463</v>
      </c>
      <c r="B334" s="180" t="s">
        <v>464</v>
      </c>
      <c r="C334" s="181">
        <v>20.724</v>
      </c>
      <c r="D334" s="182" t="s">
        <v>67</v>
      </c>
      <c r="E334" s="76"/>
      <c r="F334" s="55">
        <f t="shared" si="13"/>
        <v>0</v>
      </c>
    </row>
    <row r="335" spans="1:6" x14ac:dyDescent="0.25">
      <c r="A335" s="235"/>
      <c r="B335" s="177" t="s">
        <v>365</v>
      </c>
      <c r="C335" s="178"/>
      <c r="D335" s="236"/>
      <c r="E335" s="75"/>
      <c r="F335" s="55">
        <f t="shared" si="13"/>
        <v>0</v>
      </c>
    </row>
    <row r="336" spans="1:6" x14ac:dyDescent="0.25">
      <c r="A336" s="237" t="s">
        <v>465</v>
      </c>
      <c r="B336" s="180" t="s">
        <v>367</v>
      </c>
      <c r="C336" s="189">
        <v>1</v>
      </c>
      <c r="D336" s="138" t="s">
        <v>116</v>
      </c>
      <c r="E336" s="55"/>
      <c r="F336" s="55">
        <f t="shared" si="13"/>
        <v>0</v>
      </c>
    </row>
    <row r="337" spans="1:6" x14ac:dyDescent="0.25">
      <c r="A337" s="235"/>
      <c r="B337" s="193" t="s">
        <v>368</v>
      </c>
      <c r="C337" s="181"/>
      <c r="D337" s="138"/>
      <c r="E337" s="55"/>
      <c r="F337" s="55">
        <f t="shared" si="13"/>
        <v>0</v>
      </c>
    </row>
    <row r="338" spans="1:6" ht="29.25" x14ac:dyDescent="0.25">
      <c r="A338" s="237" t="s">
        <v>466</v>
      </c>
      <c r="B338" s="136" t="s">
        <v>467</v>
      </c>
      <c r="C338" s="181">
        <v>1</v>
      </c>
      <c r="D338" s="138" t="s">
        <v>116</v>
      </c>
      <c r="E338" s="55"/>
      <c r="F338" s="55">
        <f t="shared" si="13"/>
        <v>0</v>
      </c>
    </row>
    <row r="339" spans="1:6" ht="43.5" x14ac:dyDescent="0.25">
      <c r="A339" s="237" t="s">
        <v>468</v>
      </c>
      <c r="B339" s="136" t="s">
        <v>469</v>
      </c>
      <c r="C339" s="181">
        <v>1</v>
      </c>
      <c r="D339" s="138" t="s">
        <v>199</v>
      </c>
      <c r="E339" s="57"/>
      <c r="F339" s="55">
        <f t="shared" si="13"/>
        <v>0</v>
      </c>
    </row>
    <row r="340" spans="1:6" ht="29.25" x14ac:dyDescent="0.25">
      <c r="A340" s="237" t="s">
        <v>470</v>
      </c>
      <c r="B340" s="136" t="s">
        <v>371</v>
      </c>
      <c r="C340" s="181">
        <v>1</v>
      </c>
      <c r="D340" s="138" t="s">
        <v>199</v>
      </c>
      <c r="E340" s="57"/>
      <c r="F340" s="55">
        <f t="shared" si="13"/>
        <v>0</v>
      </c>
    </row>
    <row r="341" spans="1:6" x14ac:dyDescent="0.25">
      <c r="A341" s="237" t="s">
        <v>471</v>
      </c>
      <c r="B341" s="136" t="s">
        <v>373</v>
      </c>
      <c r="C341" s="181">
        <v>2</v>
      </c>
      <c r="D341" s="138" t="s">
        <v>116</v>
      </c>
      <c r="E341" s="55"/>
      <c r="F341" s="55">
        <f t="shared" si="13"/>
        <v>0</v>
      </c>
    </row>
    <row r="342" spans="1:6" x14ac:dyDescent="0.25">
      <c r="A342" s="237" t="s">
        <v>472</v>
      </c>
      <c r="B342" s="198" t="s">
        <v>375</v>
      </c>
      <c r="C342" s="181">
        <v>2</v>
      </c>
      <c r="D342" s="138" t="s">
        <v>376</v>
      </c>
      <c r="E342" s="55"/>
      <c r="F342" s="55">
        <f t="shared" si="13"/>
        <v>0</v>
      </c>
    </row>
    <row r="343" spans="1:6" x14ac:dyDescent="0.25">
      <c r="A343" s="237" t="s">
        <v>473</v>
      </c>
      <c r="B343" s="199" t="s">
        <v>378</v>
      </c>
      <c r="C343" s="181">
        <v>1</v>
      </c>
      <c r="D343" s="138" t="s">
        <v>379</v>
      </c>
      <c r="E343" s="55"/>
      <c r="F343" s="55">
        <f t="shared" si="13"/>
        <v>0</v>
      </c>
    </row>
    <row r="344" spans="1:6" ht="30" x14ac:dyDescent="0.25">
      <c r="A344" s="171" t="s">
        <v>474</v>
      </c>
      <c r="B344" s="239" t="s">
        <v>475</v>
      </c>
      <c r="C344" s="232"/>
      <c r="D344" s="233"/>
      <c r="E344" s="73"/>
      <c r="F344" s="74">
        <f>SUM(F345:F470)/2</f>
        <v>0</v>
      </c>
    </row>
    <row r="345" spans="1:6" x14ac:dyDescent="0.25">
      <c r="A345" s="240">
        <v>5.0999999999999996</v>
      </c>
      <c r="B345" s="241" t="s">
        <v>476</v>
      </c>
      <c r="C345" s="242"/>
      <c r="D345" s="243"/>
      <c r="E345" s="79"/>
      <c r="F345" s="79">
        <f>SUM(F346:F398)</f>
        <v>0</v>
      </c>
    </row>
    <row r="346" spans="1:6" x14ac:dyDescent="0.25">
      <c r="A346" s="244"/>
      <c r="B346" s="245" t="s">
        <v>477</v>
      </c>
      <c r="C346" s="246"/>
      <c r="D346" s="244"/>
      <c r="E346" s="80"/>
      <c r="F346" s="80"/>
    </row>
    <row r="347" spans="1:6" x14ac:dyDescent="0.25">
      <c r="A347" s="247" t="s">
        <v>478</v>
      </c>
      <c r="B347" s="248" t="s">
        <v>66</v>
      </c>
      <c r="C347" s="249">
        <v>214.24</v>
      </c>
      <c r="D347" s="244" t="s">
        <v>67</v>
      </c>
      <c r="E347" s="81"/>
      <c r="F347" s="81">
        <f t="shared" ref="F347:F350" si="14">E347*C347</f>
        <v>0</v>
      </c>
    </row>
    <row r="348" spans="1:6" ht="28.5" x14ac:dyDescent="0.25">
      <c r="A348" s="247" t="s">
        <v>479</v>
      </c>
      <c r="B348" s="248" t="s">
        <v>480</v>
      </c>
      <c r="C348" s="249">
        <v>214.24</v>
      </c>
      <c r="D348" s="244" t="s">
        <v>67</v>
      </c>
      <c r="E348" s="81"/>
      <c r="F348" s="81">
        <f t="shared" si="14"/>
        <v>0</v>
      </c>
    </row>
    <row r="349" spans="1:6" ht="28.5" x14ac:dyDescent="0.25">
      <c r="A349" s="247" t="s">
        <v>481</v>
      </c>
      <c r="B349" s="248" t="s">
        <v>482</v>
      </c>
      <c r="C349" s="249">
        <v>56.4</v>
      </c>
      <c r="D349" s="244" t="s">
        <v>72</v>
      </c>
      <c r="E349" s="81"/>
      <c r="F349" s="81">
        <f t="shared" si="14"/>
        <v>0</v>
      </c>
    </row>
    <row r="350" spans="1:6" x14ac:dyDescent="0.25">
      <c r="A350" s="247" t="s">
        <v>483</v>
      </c>
      <c r="B350" s="248" t="s">
        <v>484</v>
      </c>
      <c r="C350" s="249">
        <v>31.52</v>
      </c>
      <c r="D350" s="244" t="s">
        <v>72</v>
      </c>
      <c r="E350" s="81"/>
      <c r="F350" s="81">
        <f t="shared" si="14"/>
        <v>0</v>
      </c>
    </row>
    <row r="351" spans="1:6" x14ac:dyDescent="0.25">
      <c r="A351" s="244"/>
      <c r="B351" s="245" t="s">
        <v>485</v>
      </c>
      <c r="C351" s="246"/>
      <c r="D351" s="244"/>
      <c r="E351" s="80"/>
      <c r="F351" s="81"/>
    </row>
    <row r="352" spans="1:6" x14ac:dyDescent="0.25">
      <c r="A352" s="247" t="s">
        <v>486</v>
      </c>
      <c r="B352" s="248" t="s">
        <v>487</v>
      </c>
      <c r="C352" s="249">
        <v>54.45</v>
      </c>
      <c r="D352" s="244" t="s">
        <v>72</v>
      </c>
      <c r="E352" s="81"/>
      <c r="F352" s="81">
        <f>E352*C352</f>
        <v>0</v>
      </c>
    </row>
    <row r="353" spans="1:6" x14ac:dyDescent="0.25">
      <c r="A353" s="244"/>
      <c r="B353" s="245" t="s">
        <v>488</v>
      </c>
      <c r="C353" s="246"/>
      <c r="D353" s="244"/>
      <c r="E353" s="80"/>
      <c r="F353" s="81"/>
    </row>
    <row r="354" spans="1:6" x14ac:dyDescent="0.25">
      <c r="A354" s="247" t="s">
        <v>489</v>
      </c>
      <c r="B354" s="248" t="s">
        <v>219</v>
      </c>
      <c r="C354" s="249">
        <v>32.728000000000002</v>
      </c>
      <c r="D354" s="244" t="s">
        <v>72</v>
      </c>
      <c r="E354" s="81"/>
      <c r="F354" s="81">
        <f t="shared" ref="F354:F356" si="15">E354*C354</f>
        <v>0</v>
      </c>
    </row>
    <row r="355" spans="1:6" x14ac:dyDescent="0.25">
      <c r="A355" s="244"/>
      <c r="B355" s="245" t="s">
        <v>490</v>
      </c>
      <c r="C355" s="246"/>
      <c r="D355" s="244"/>
      <c r="E355" s="80"/>
      <c r="F355" s="81">
        <f t="shared" si="15"/>
        <v>0</v>
      </c>
    </row>
    <row r="356" spans="1:6" x14ac:dyDescent="0.25">
      <c r="A356" s="247" t="s">
        <v>491</v>
      </c>
      <c r="B356" s="248" t="s">
        <v>492</v>
      </c>
      <c r="C356" s="249">
        <v>27.327999999999999</v>
      </c>
      <c r="D356" s="244" t="s">
        <v>72</v>
      </c>
      <c r="E356" s="81"/>
      <c r="F356" s="81">
        <f t="shared" si="15"/>
        <v>0</v>
      </c>
    </row>
    <row r="357" spans="1:6" x14ac:dyDescent="0.25">
      <c r="A357" s="244"/>
      <c r="B357" s="245" t="s">
        <v>493</v>
      </c>
      <c r="C357" s="246"/>
      <c r="D357" s="244"/>
      <c r="E357" s="80"/>
      <c r="F357" s="81"/>
    </row>
    <row r="358" spans="1:6" x14ac:dyDescent="0.25">
      <c r="A358" s="247" t="s">
        <v>494</v>
      </c>
      <c r="B358" s="248" t="s">
        <v>495</v>
      </c>
      <c r="C358" s="249">
        <v>61.12</v>
      </c>
      <c r="D358" s="244" t="s">
        <v>72</v>
      </c>
      <c r="E358" s="81"/>
      <c r="F358" s="81">
        <f t="shared" ref="F358:F360" si="16">E358*C358</f>
        <v>0</v>
      </c>
    </row>
    <row r="359" spans="1:6" x14ac:dyDescent="0.25">
      <c r="A359" s="247" t="s">
        <v>496</v>
      </c>
      <c r="B359" s="248" t="s">
        <v>497</v>
      </c>
      <c r="C359" s="249">
        <v>7.2</v>
      </c>
      <c r="D359" s="244" t="s">
        <v>72</v>
      </c>
      <c r="E359" s="81"/>
      <c r="F359" s="81">
        <f t="shared" si="16"/>
        <v>0</v>
      </c>
    </row>
    <row r="360" spans="1:6" x14ac:dyDescent="0.25">
      <c r="A360" s="247" t="s">
        <v>498</v>
      </c>
      <c r="B360" s="248" t="s">
        <v>499</v>
      </c>
      <c r="C360" s="249">
        <v>14.88</v>
      </c>
      <c r="D360" s="244" t="s">
        <v>72</v>
      </c>
      <c r="E360" s="81"/>
      <c r="F360" s="81">
        <f t="shared" si="16"/>
        <v>0</v>
      </c>
    </row>
    <row r="361" spans="1:6" x14ac:dyDescent="0.25">
      <c r="A361" s="244"/>
      <c r="B361" s="245" t="s">
        <v>500</v>
      </c>
      <c r="C361" s="246"/>
      <c r="D361" s="250"/>
      <c r="E361" s="80"/>
      <c r="F361" s="81"/>
    </row>
    <row r="362" spans="1:6" ht="28.5" x14ac:dyDescent="0.25">
      <c r="A362" s="247" t="s">
        <v>501</v>
      </c>
      <c r="B362" s="248" t="s">
        <v>502</v>
      </c>
      <c r="C362" s="249">
        <v>165.8</v>
      </c>
      <c r="D362" s="244" t="s">
        <v>67</v>
      </c>
      <c r="E362" s="81"/>
      <c r="F362" s="81">
        <f t="shared" ref="F362:F366" si="17">E362*C362</f>
        <v>0</v>
      </c>
    </row>
    <row r="363" spans="1:6" x14ac:dyDescent="0.25">
      <c r="A363" s="247" t="s">
        <v>503</v>
      </c>
      <c r="B363" s="248" t="s">
        <v>497</v>
      </c>
      <c r="C363" s="249">
        <v>19.2</v>
      </c>
      <c r="D363" s="244" t="s">
        <v>67</v>
      </c>
      <c r="E363" s="81"/>
      <c r="F363" s="81">
        <f t="shared" si="17"/>
        <v>0</v>
      </c>
    </row>
    <row r="364" spans="1:6" x14ac:dyDescent="0.25">
      <c r="A364" s="244"/>
      <c r="B364" s="245" t="s">
        <v>504</v>
      </c>
      <c r="C364" s="246"/>
      <c r="D364" s="250"/>
      <c r="E364" s="80"/>
      <c r="F364" s="81">
        <f t="shared" si="17"/>
        <v>0</v>
      </c>
    </row>
    <row r="365" spans="1:6" ht="57" x14ac:dyDescent="0.25">
      <c r="A365" s="247" t="s">
        <v>505</v>
      </c>
      <c r="B365" s="248" t="s">
        <v>506</v>
      </c>
      <c r="C365" s="249">
        <v>132.80000000000001</v>
      </c>
      <c r="D365" s="244" t="s">
        <v>67</v>
      </c>
      <c r="E365" s="81"/>
      <c r="F365" s="81">
        <f t="shared" si="17"/>
        <v>0</v>
      </c>
    </row>
    <row r="366" spans="1:6" x14ac:dyDescent="0.25">
      <c r="A366" s="247" t="s">
        <v>507</v>
      </c>
      <c r="B366" s="248" t="s">
        <v>497</v>
      </c>
      <c r="C366" s="249">
        <v>19.2</v>
      </c>
      <c r="D366" s="244" t="s">
        <v>67</v>
      </c>
      <c r="E366" s="81"/>
      <c r="F366" s="81">
        <f t="shared" si="17"/>
        <v>0</v>
      </c>
    </row>
    <row r="367" spans="1:6" x14ac:dyDescent="0.25">
      <c r="A367" s="247"/>
      <c r="B367" s="245" t="s">
        <v>228</v>
      </c>
      <c r="C367" s="246"/>
      <c r="D367" s="244"/>
      <c r="E367" s="80"/>
      <c r="F367" s="81"/>
    </row>
    <row r="368" spans="1:6" x14ac:dyDescent="0.25">
      <c r="A368" s="247"/>
      <c r="B368" s="251" t="s">
        <v>508</v>
      </c>
      <c r="C368" s="246"/>
      <c r="D368" s="244"/>
      <c r="E368" s="80"/>
      <c r="F368" s="81"/>
    </row>
    <row r="369" spans="1:6" x14ac:dyDescent="0.25">
      <c r="A369" s="247" t="s">
        <v>509</v>
      </c>
      <c r="B369" s="248" t="s">
        <v>510</v>
      </c>
      <c r="C369" s="249">
        <v>1.88</v>
      </c>
      <c r="D369" s="244" t="s">
        <v>72</v>
      </c>
      <c r="E369" s="81"/>
      <c r="F369" s="81">
        <f t="shared" ref="F369:F370" si="18">E369*C369</f>
        <v>0</v>
      </c>
    </row>
    <row r="370" spans="1:6" x14ac:dyDescent="0.25">
      <c r="A370" s="247" t="s">
        <v>511</v>
      </c>
      <c r="B370" s="248" t="s">
        <v>512</v>
      </c>
      <c r="C370" s="249">
        <v>1.2</v>
      </c>
      <c r="D370" s="244" t="s">
        <v>72</v>
      </c>
      <c r="E370" s="81"/>
      <c r="F370" s="81">
        <f t="shared" si="18"/>
        <v>0</v>
      </c>
    </row>
    <row r="371" spans="1:6" x14ac:dyDescent="0.25">
      <c r="A371" s="247"/>
      <c r="B371" s="251" t="s">
        <v>513</v>
      </c>
      <c r="C371" s="246"/>
      <c r="D371" s="244"/>
      <c r="E371" s="80"/>
      <c r="F371" s="81"/>
    </row>
    <row r="372" spans="1:6" x14ac:dyDescent="0.25">
      <c r="A372" s="247" t="s">
        <v>514</v>
      </c>
      <c r="B372" s="248" t="s">
        <v>515</v>
      </c>
      <c r="C372" s="249">
        <v>9.4</v>
      </c>
      <c r="D372" s="244" t="s">
        <v>72</v>
      </c>
      <c r="E372" s="81"/>
      <c r="F372" s="81">
        <f t="shared" ref="F372:F378" si="19">E372*C372</f>
        <v>0</v>
      </c>
    </row>
    <row r="373" spans="1:6" x14ac:dyDescent="0.25">
      <c r="A373" s="247" t="s">
        <v>516</v>
      </c>
      <c r="B373" s="248" t="s">
        <v>517</v>
      </c>
      <c r="C373" s="249">
        <v>5.5</v>
      </c>
      <c r="D373" s="244" t="s">
        <v>72</v>
      </c>
      <c r="E373" s="81"/>
      <c r="F373" s="81">
        <f t="shared" si="19"/>
        <v>0</v>
      </c>
    </row>
    <row r="374" spans="1:6" x14ac:dyDescent="0.25">
      <c r="A374" s="247" t="s">
        <v>518</v>
      </c>
      <c r="B374" s="248" t="s">
        <v>519</v>
      </c>
      <c r="C374" s="249">
        <v>0.80600000000000005</v>
      </c>
      <c r="D374" s="244" t="s">
        <v>72</v>
      </c>
      <c r="E374" s="81"/>
      <c r="F374" s="81">
        <f t="shared" si="19"/>
        <v>0</v>
      </c>
    </row>
    <row r="375" spans="1:6" x14ac:dyDescent="0.25">
      <c r="A375" s="247" t="s">
        <v>520</v>
      </c>
      <c r="B375" s="248" t="s">
        <v>521</v>
      </c>
      <c r="C375" s="249">
        <v>3.0840000000000001</v>
      </c>
      <c r="D375" s="244" t="s">
        <v>72</v>
      </c>
      <c r="E375" s="81"/>
      <c r="F375" s="81">
        <f t="shared" si="19"/>
        <v>0</v>
      </c>
    </row>
    <row r="376" spans="1:6" x14ac:dyDescent="0.25">
      <c r="A376" s="247" t="s">
        <v>522</v>
      </c>
      <c r="B376" s="248" t="s">
        <v>523</v>
      </c>
      <c r="C376" s="249">
        <v>1.92</v>
      </c>
      <c r="D376" s="244" t="s">
        <v>72</v>
      </c>
      <c r="E376" s="81"/>
      <c r="F376" s="81">
        <f t="shared" si="19"/>
        <v>0</v>
      </c>
    </row>
    <row r="377" spans="1:6" x14ac:dyDescent="0.25">
      <c r="A377" s="247" t="s">
        <v>524</v>
      </c>
      <c r="B377" s="248" t="s">
        <v>525</v>
      </c>
      <c r="C377" s="249">
        <v>13.28</v>
      </c>
      <c r="D377" s="244" t="s">
        <v>72</v>
      </c>
      <c r="E377" s="81"/>
      <c r="F377" s="81">
        <f t="shared" si="19"/>
        <v>0</v>
      </c>
    </row>
    <row r="378" spans="1:6" ht="28.5" x14ac:dyDescent="0.25">
      <c r="A378" s="247" t="s">
        <v>526</v>
      </c>
      <c r="B378" s="248" t="s">
        <v>527</v>
      </c>
      <c r="C378" s="249">
        <v>5.952</v>
      </c>
      <c r="D378" s="244" t="s">
        <v>72</v>
      </c>
      <c r="E378" s="81"/>
      <c r="F378" s="81">
        <f t="shared" si="19"/>
        <v>0</v>
      </c>
    </row>
    <row r="379" spans="1:6" x14ac:dyDescent="0.25">
      <c r="A379" s="244"/>
      <c r="B379" s="245" t="s">
        <v>299</v>
      </c>
      <c r="C379" s="246"/>
      <c r="D379" s="244"/>
      <c r="E379" s="80"/>
      <c r="F379" s="81"/>
    </row>
    <row r="380" spans="1:6" ht="28.5" x14ac:dyDescent="0.25">
      <c r="A380" s="247"/>
      <c r="B380" s="252" t="s">
        <v>73</v>
      </c>
      <c r="C380" s="246"/>
      <c r="D380" s="253"/>
      <c r="E380" s="82"/>
      <c r="F380" s="81"/>
    </row>
    <row r="381" spans="1:6" x14ac:dyDescent="0.25">
      <c r="A381" s="247" t="s">
        <v>528</v>
      </c>
      <c r="B381" s="254" t="s">
        <v>75</v>
      </c>
      <c r="C381" s="249">
        <v>142.703</v>
      </c>
      <c r="D381" s="253" t="s">
        <v>76</v>
      </c>
      <c r="E381" s="83"/>
      <c r="F381" s="81">
        <f t="shared" ref="F381" si="20">E381*C381</f>
        <v>0</v>
      </c>
    </row>
    <row r="382" spans="1:6" x14ac:dyDescent="0.25">
      <c r="A382" s="247" t="s">
        <v>529</v>
      </c>
      <c r="B382" s="254" t="s">
        <v>78</v>
      </c>
      <c r="C382" s="249">
        <v>782.47</v>
      </c>
      <c r="D382" s="253" t="s">
        <v>76</v>
      </c>
      <c r="E382" s="83"/>
      <c r="F382" s="81">
        <f>E382*C382</f>
        <v>0</v>
      </c>
    </row>
    <row r="383" spans="1:6" ht="28.5" x14ac:dyDescent="0.25">
      <c r="A383" s="247"/>
      <c r="B383" s="252" t="s">
        <v>530</v>
      </c>
      <c r="C383" s="246"/>
      <c r="D383" s="253"/>
      <c r="E383" s="82"/>
      <c r="F383" s="81"/>
    </row>
    <row r="384" spans="1:6" x14ac:dyDescent="0.25">
      <c r="A384" s="247" t="s">
        <v>531</v>
      </c>
      <c r="B384" s="254" t="s">
        <v>532</v>
      </c>
      <c r="C384" s="249">
        <v>146.08000000000001</v>
      </c>
      <c r="D384" s="253" t="s">
        <v>67</v>
      </c>
      <c r="E384" s="84"/>
      <c r="F384" s="81">
        <f t="shared" ref="F384:F385" si="21">E384*C384</f>
        <v>0</v>
      </c>
    </row>
    <row r="385" spans="1:6" x14ac:dyDescent="0.25">
      <c r="A385" s="247" t="s">
        <v>533</v>
      </c>
      <c r="B385" s="254" t="s">
        <v>497</v>
      </c>
      <c r="C385" s="249">
        <v>19.2</v>
      </c>
      <c r="D385" s="253" t="s">
        <v>67</v>
      </c>
      <c r="E385" s="83"/>
      <c r="F385" s="81">
        <f t="shared" si="21"/>
        <v>0</v>
      </c>
    </row>
    <row r="386" spans="1:6" x14ac:dyDescent="0.25">
      <c r="A386" s="244"/>
      <c r="B386" s="245" t="s">
        <v>266</v>
      </c>
      <c r="C386" s="246"/>
      <c r="D386" s="244"/>
      <c r="E386" s="80"/>
      <c r="F386" s="81"/>
    </row>
    <row r="387" spans="1:6" x14ac:dyDescent="0.25">
      <c r="A387" s="247" t="s">
        <v>534</v>
      </c>
      <c r="B387" s="248" t="s">
        <v>535</v>
      </c>
      <c r="C387" s="249">
        <v>63.16</v>
      </c>
      <c r="D387" s="244" t="s">
        <v>67</v>
      </c>
      <c r="E387" s="81"/>
      <c r="F387" s="81">
        <f t="shared" ref="F387:F391" si="22">E387*C387</f>
        <v>0</v>
      </c>
    </row>
    <row r="388" spans="1:6" x14ac:dyDescent="0.25">
      <c r="A388" s="247" t="s">
        <v>536</v>
      </c>
      <c r="B388" s="248" t="s">
        <v>537</v>
      </c>
      <c r="C388" s="249">
        <v>27.82</v>
      </c>
      <c r="D388" s="244" t="s">
        <v>67</v>
      </c>
      <c r="E388" s="81"/>
      <c r="F388" s="81">
        <f t="shared" si="22"/>
        <v>0</v>
      </c>
    </row>
    <row r="389" spans="1:6" x14ac:dyDescent="0.25">
      <c r="A389" s="247" t="s">
        <v>538</v>
      </c>
      <c r="B389" s="248" t="s">
        <v>539</v>
      </c>
      <c r="C389" s="249">
        <v>20.956</v>
      </c>
      <c r="D389" s="244" t="s">
        <v>67</v>
      </c>
      <c r="E389" s="81"/>
      <c r="F389" s="81">
        <f t="shared" si="22"/>
        <v>0</v>
      </c>
    </row>
    <row r="390" spans="1:6" x14ac:dyDescent="0.25">
      <c r="A390" s="247" t="s">
        <v>540</v>
      </c>
      <c r="B390" s="248" t="s">
        <v>541</v>
      </c>
      <c r="C390" s="249">
        <v>13</v>
      </c>
      <c r="D390" s="244" t="s">
        <v>67</v>
      </c>
      <c r="E390" s="81"/>
      <c r="F390" s="81">
        <f t="shared" si="22"/>
        <v>0</v>
      </c>
    </row>
    <row r="391" spans="1:6" x14ac:dyDescent="0.25">
      <c r="A391" s="247" t="s">
        <v>542</v>
      </c>
      <c r="B391" s="248" t="s">
        <v>543</v>
      </c>
      <c r="C391" s="249">
        <v>5.1479999999999997</v>
      </c>
      <c r="D391" s="244" t="s">
        <v>67</v>
      </c>
      <c r="E391" s="81"/>
      <c r="F391" s="81">
        <f t="shared" si="22"/>
        <v>0</v>
      </c>
    </row>
    <row r="392" spans="1:6" x14ac:dyDescent="0.25">
      <c r="A392" s="244"/>
      <c r="B392" s="245" t="s">
        <v>544</v>
      </c>
      <c r="C392" s="246"/>
      <c r="D392" s="244"/>
      <c r="E392" s="80"/>
      <c r="F392" s="81"/>
    </row>
    <row r="393" spans="1:6" ht="42.75" x14ac:dyDescent="0.25">
      <c r="A393" s="247"/>
      <c r="B393" s="251" t="s">
        <v>545</v>
      </c>
      <c r="C393" s="246"/>
      <c r="D393" s="244"/>
      <c r="E393" s="80"/>
      <c r="F393" s="81"/>
    </row>
    <row r="394" spans="1:6" x14ac:dyDescent="0.25">
      <c r="A394" s="247" t="s">
        <v>546</v>
      </c>
      <c r="B394" s="248" t="s">
        <v>547</v>
      </c>
      <c r="C394" s="249">
        <v>105</v>
      </c>
      <c r="D394" s="244" t="s">
        <v>67</v>
      </c>
      <c r="E394" s="81"/>
      <c r="F394" s="81">
        <f>E394*C394</f>
        <v>0</v>
      </c>
    </row>
    <row r="395" spans="1:6" x14ac:dyDescent="0.25">
      <c r="A395" s="244"/>
      <c r="B395" s="245" t="s">
        <v>548</v>
      </c>
      <c r="C395" s="246"/>
      <c r="D395" s="244"/>
      <c r="E395" s="80"/>
      <c r="F395" s="81"/>
    </row>
    <row r="396" spans="1:6" x14ac:dyDescent="0.25">
      <c r="A396" s="247" t="s">
        <v>549</v>
      </c>
      <c r="B396" s="248" t="s">
        <v>550</v>
      </c>
      <c r="C396" s="249">
        <v>210</v>
      </c>
      <c r="D396" s="244" t="s">
        <v>67</v>
      </c>
      <c r="E396" s="81"/>
      <c r="F396" s="81">
        <f t="shared" ref="F396:F398" si="23">E396*C396</f>
        <v>0</v>
      </c>
    </row>
    <row r="397" spans="1:6" ht="28.5" x14ac:dyDescent="0.25">
      <c r="A397" s="247" t="s">
        <v>551</v>
      </c>
      <c r="B397" s="248" t="s">
        <v>552</v>
      </c>
      <c r="C397" s="249">
        <v>210</v>
      </c>
      <c r="D397" s="244" t="s">
        <v>67</v>
      </c>
      <c r="E397" s="81"/>
      <c r="F397" s="81">
        <f t="shared" si="23"/>
        <v>0</v>
      </c>
    </row>
    <row r="398" spans="1:6" x14ac:dyDescent="0.25">
      <c r="A398" s="247" t="s">
        <v>553</v>
      </c>
      <c r="B398" s="248" t="s">
        <v>554</v>
      </c>
      <c r="C398" s="249">
        <v>5</v>
      </c>
      <c r="D398" s="244" t="s">
        <v>555</v>
      </c>
      <c r="E398" s="81"/>
      <c r="F398" s="81">
        <f t="shared" si="23"/>
        <v>0</v>
      </c>
    </row>
    <row r="399" spans="1:6" x14ac:dyDescent="0.25">
      <c r="A399" s="240">
        <v>5.2</v>
      </c>
      <c r="B399" s="241" t="s">
        <v>556</v>
      </c>
      <c r="C399" s="242"/>
      <c r="D399" s="243"/>
      <c r="E399" s="79"/>
      <c r="F399" s="85">
        <f>SUM(F400:F409)</f>
        <v>0</v>
      </c>
    </row>
    <row r="400" spans="1:6" x14ac:dyDescent="0.25">
      <c r="A400" s="255"/>
      <c r="B400" s="256" t="s">
        <v>557</v>
      </c>
      <c r="C400" s="257"/>
      <c r="D400" s="255"/>
      <c r="E400" s="86"/>
      <c r="F400" s="86"/>
    </row>
    <row r="401" spans="1:6" x14ac:dyDescent="0.25">
      <c r="A401" s="247" t="s">
        <v>558</v>
      </c>
      <c r="B401" s="248" t="s">
        <v>559</v>
      </c>
      <c r="C401" s="249">
        <v>1.4039999999999999</v>
      </c>
      <c r="D401" s="244" t="s">
        <v>72</v>
      </c>
      <c r="E401" s="81"/>
      <c r="F401" s="81">
        <f t="shared" ref="F401:F402" si="24">E401*C401</f>
        <v>0</v>
      </c>
    </row>
    <row r="402" spans="1:6" x14ac:dyDescent="0.25">
      <c r="A402" s="247" t="s">
        <v>560</v>
      </c>
      <c r="B402" s="248" t="s">
        <v>296</v>
      </c>
      <c r="C402" s="249">
        <v>3.1440000000000001</v>
      </c>
      <c r="D402" s="244" t="s">
        <v>72</v>
      </c>
      <c r="E402" s="81"/>
      <c r="F402" s="81">
        <f t="shared" si="24"/>
        <v>0</v>
      </c>
    </row>
    <row r="403" spans="1:6" x14ac:dyDescent="0.25">
      <c r="A403" s="234"/>
      <c r="B403" s="177" t="s">
        <v>561</v>
      </c>
      <c r="C403" s="181"/>
      <c r="D403" s="138"/>
      <c r="E403" s="55"/>
      <c r="F403" s="75"/>
    </row>
    <row r="404" spans="1:6" ht="28.5" x14ac:dyDescent="0.25">
      <c r="A404" s="258"/>
      <c r="B404" s="252" t="s">
        <v>73</v>
      </c>
      <c r="C404" s="246"/>
      <c r="D404" s="253"/>
      <c r="E404" s="82"/>
      <c r="F404" s="81"/>
    </row>
    <row r="405" spans="1:6" x14ac:dyDescent="0.25">
      <c r="A405" s="247" t="s">
        <v>562</v>
      </c>
      <c r="B405" s="254" t="s">
        <v>75</v>
      </c>
      <c r="C405" s="249">
        <v>138.69300000000001</v>
      </c>
      <c r="D405" s="253" t="s">
        <v>76</v>
      </c>
      <c r="E405" s="83"/>
      <c r="F405" s="81">
        <f>E405*C405</f>
        <v>0</v>
      </c>
    </row>
    <row r="406" spans="1:6" x14ac:dyDescent="0.25">
      <c r="A406" s="247" t="s">
        <v>563</v>
      </c>
      <c r="B406" s="254" t="s">
        <v>78</v>
      </c>
      <c r="C406" s="249">
        <v>389.38</v>
      </c>
      <c r="D406" s="253" t="s">
        <v>76</v>
      </c>
      <c r="E406" s="83"/>
      <c r="F406" s="81">
        <f>E406*C406</f>
        <v>0</v>
      </c>
    </row>
    <row r="407" spans="1:6" x14ac:dyDescent="0.25">
      <c r="A407" s="247"/>
      <c r="B407" s="245" t="s">
        <v>266</v>
      </c>
      <c r="C407" s="246"/>
      <c r="D407" s="244"/>
      <c r="E407" s="80"/>
      <c r="F407" s="81"/>
    </row>
    <row r="408" spans="1:6" x14ac:dyDescent="0.25">
      <c r="A408" s="247" t="s">
        <v>564</v>
      </c>
      <c r="B408" s="248" t="s">
        <v>565</v>
      </c>
      <c r="C408" s="249">
        <v>40.365000000000002</v>
      </c>
      <c r="D408" s="244" t="s">
        <v>67</v>
      </c>
      <c r="E408" s="81"/>
      <c r="F408" s="81">
        <f t="shared" ref="F408:F409" si="25">E408*C408</f>
        <v>0</v>
      </c>
    </row>
    <row r="409" spans="1:6" x14ac:dyDescent="0.25">
      <c r="A409" s="247" t="s">
        <v>566</v>
      </c>
      <c r="B409" s="180" t="s">
        <v>305</v>
      </c>
      <c r="C409" s="249">
        <v>40.365000000000002</v>
      </c>
      <c r="D409" s="244" t="s">
        <v>67</v>
      </c>
      <c r="E409" s="81"/>
      <c r="F409" s="81">
        <f t="shared" si="25"/>
        <v>0</v>
      </c>
    </row>
    <row r="410" spans="1:6" x14ac:dyDescent="0.25">
      <c r="A410" s="240">
        <v>5.3</v>
      </c>
      <c r="B410" s="241" t="s">
        <v>567</v>
      </c>
      <c r="C410" s="242"/>
      <c r="D410" s="243"/>
      <c r="E410" s="79"/>
      <c r="F410" s="85">
        <f>SUM(F411:F417)</f>
        <v>0</v>
      </c>
    </row>
    <row r="411" spans="1:6" x14ac:dyDescent="0.25">
      <c r="A411" s="244"/>
      <c r="B411" s="259" t="s">
        <v>309</v>
      </c>
      <c r="C411" s="246"/>
      <c r="D411" s="244"/>
      <c r="E411" s="80"/>
      <c r="F411" s="81"/>
    </row>
    <row r="412" spans="1:6" ht="28.5" x14ac:dyDescent="0.25">
      <c r="A412" s="260"/>
      <c r="B412" s="251" t="s">
        <v>310</v>
      </c>
      <c r="C412" s="246"/>
      <c r="D412" s="250"/>
      <c r="E412" s="80"/>
      <c r="F412" s="81"/>
    </row>
    <row r="413" spans="1:6" x14ac:dyDescent="0.25">
      <c r="A413" s="247" t="s">
        <v>568</v>
      </c>
      <c r="B413" s="248" t="s">
        <v>569</v>
      </c>
      <c r="C413" s="249">
        <v>59.11</v>
      </c>
      <c r="D413" s="244" t="s">
        <v>87</v>
      </c>
      <c r="E413" s="81"/>
      <c r="F413" s="81">
        <f>E413*C413</f>
        <v>0</v>
      </c>
    </row>
    <row r="414" spans="1:6" ht="42.75" x14ac:dyDescent="0.25">
      <c r="A414" s="244"/>
      <c r="B414" s="251" t="s">
        <v>276</v>
      </c>
      <c r="C414" s="261"/>
      <c r="D414" s="244"/>
      <c r="E414" s="87"/>
      <c r="F414" s="88"/>
    </row>
    <row r="415" spans="1:6" ht="28.5" x14ac:dyDescent="0.25">
      <c r="A415" s="247" t="s">
        <v>570</v>
      </c>
      <c r="B415" s="248" t="s">
        <v>571</v>
      </c>
      <c r="C415" s="249">
        <v>145.79470000000001</v>
      </c>
      <c r="D415" s="244" t="s">
        <v>67</v>
      </c>
      <c r="E415" s="81"/>
      <c r="F415" s="81">
        <f t="shared" ref="F415:F417" si="26">E415*C415</f>
        <v>0</v>
      </c>
    </row>
    <row r="416" spans="1:6" x14ac:dyDescent="0.25">
      <c r="A416" s="247" t="s">
        <v>572</v>
      </c>
      <c r="B416" s="248" t="s">
        <v>573</v>
      </c>
      <c r="C416" s="249">
        <v>18.2</v>
      </c>
      <c r="D416" s="244" t="s">
        <v>87</v>
      </c>
      <c r="E416" s="81"/>
      <c r="F416" s="81">
        <f t="shared" si="26"/>
        <v>0</v>
      </c>
    </row>
    <row r="417" spans="1:6" x14ac:dyDescent="0.25">
      <c r="A417" s="247" t="s">
        <v>574</v>
      </c>
      <c r="B417" s="248" t="s">
        <v>575</v>
      </c>
      <c r="C417" s="249">
        <v>20.0047</v>
      </c>
      <c r="D417" s="244" t="s">
        <v>67</v>
      </c>
      <c r="E417" s="81"/>
      <c r="F417" s="81">
        <f t="shared" si="26"/>
        <v>0</v>
      </c>
    </row>
    <row r="418" spans="1:6" x14ac:dyDescent="0.25">
      <c r="A418" s="240">
        <v>5.4</v>
      </c>
      <c r="B418" s="241" t="s">
        <v>163</v>
      </c>
      <c r="C418" s="242"/>
      <c r="D418" s="243"/>
      <c r="E418" s="79"/>
      <c r="F418" s="85">
        <f>SUM(F419:F436)</f>
        <v>0</v>
      </c>
    </row>
    <row r="419" spans="1:6" x14ac:dyDescent="0.25">
      <c r="A419" s="244"/>
      <c r="B419" s="262" t="s">
        <v>164</v>
      </c>
      <c r="C419" s="246"/>
      <c r="D419" s="253"/>
      <c r="E419" s="82"/>
      <c r="F419" s="81"/>
    </row>
    <row r="420" spans="1:6" ht="28.5" x14ac:dyDescent="0.25">
      <c r="A420" s="247"/>
      <c r="B420" s="252" t="s">
        <v>576</v>
      </c>
      <c r="C420" s="246"/>
      <c r="D420" s="253"/>
      <c r="E420" s="82"/>
      <c r="F420" s="81"/>
    </row>
    <row r="421" spans="1:6" ht="71.25" x14ac:dyDescent="0.25">
      <c r="A421" s="247"/>
      <c r="B421" s="252" t="s">
        <v>316</v>
      </c>
      <c r="C421" s="246"/>
      <c r="D421" s="253"/>
      <c r="E421" s="82"/>
      <c r="F421" s="81"/>
    </row>
    <row r="422" spans="1:6" x14ac:dyDescent="0.25">
      <c r="A422" s="247" t="s">
        <v>577</v>
      </c>
      <c r="B422" s="254" t="s">
        <v>578</v>
      </c>
      <c r="C422" s="246">
        <v>48</v>
      </c>
      <c r="D422" s="253" t="s">
        <v>87</v>
      </c>
      <c r="E422" s="83"/>
      <c r="F422" s="81">
        <f t="shared" ref="F422:F432" si="27">E422*C422</f>
        <v>0</v>
      </c>
    </row>
    <row r="423" spans="1:6" ht="28.5" x14ac:dyDescent="0.25">
      <c r="A423" s="247" t="s">
        <v>579</v>
      </c>
      <c r="B423" s="254" t="s">
        <v>580</v>
      </c>
      <c r="C423" s="246">
        <v>49.2</v>
      </c>
      <c r="D423" s="253" t="s">
        <v>87</v>
      </c>
      <c r="E423" s="83"/>
      <c r="F423" s="81">
        <f t="shared" si="27"/>
        <v>0</v>
      </c>
    </row>
    <row r="424" spans="1:6" ht="28.5" x14ac:dyDescent="0.25">
      <c r="A424" s="247" t="s">
        <v>581</v>
      </c>
      <c r="B424" s="254" t="s">
        <v>582</v>
      </c>
      <c r="C424" s="246">
        <v>76</v>
      </c>
      <c r="D424" s="253" t="s">
        <v>87</v>
      </c>
      <c r="E424" s="83"/>
      <c r="F424" s="81">
        <f t="shared" si="27"/>
        <v>0</v>
      </c>
    </row>
    <row r="425" spans="1:6" ht="28.5" x14ac:dyDescent="0.25">
      <c r="A425" s="247" t="s">
        <v>583</v>
      </c>
      <c r="B425" s="254" t="s">
        <v>584</v>
      </c>
      <c r="C425" s="246">
        <v>8.6999999999999993</v>
      </c>
      <c r="D425" s="253" t="s">
        <v>87</v>
      </c>
      <c r="E425" s="83"/>
      <c r="F425" s="81">
        <f t="shared" si="27"/>
        <v>0</v>
      </c>
    </row>
    <row r="426" spans="1:6" ht="42.75" x14ac:dyDescent="0.25">
      <c r="A426" s="247" t="s">
        <v>585</v>
      </c>
      <c r="B426" s="254" t="s">
        <v>586</v>
      </c>
      <c r="C426" s="246">
        <v>267</v>
      </c>
      <c r="D426" s="253" t="s">
        <v>87</v>
      </c>
      <c r="E426" s="83"/>
      <c r="F426" s="81">
        <f t="shared" si="27"/>
        <v>0</v>
      </c>
    </row>
    <row r="427" spans="1:6" x14ac:dyDescent="0.25">
      <c r="A427" s="247" t="s">
        <v>587</v>
      </c>
      <c r="B427" s="254" t="s">
        <v>588</v>
      </c>
      <c r="C427" s="246">
        <v>40</v>
      </c>
      <c r="D427" s="253" t="s">
        <v>555</v>
      </c>
      <c r="E427" s="83"/>
      <c r="F427" s="81">
        <f t="shared" si="27"/>
        <v>0</v>
      </c>
    </row>
    <row r="428" spans="1:6" ht="28.5" x14ac:dyDescent="0.25">
      <c r="A428" s="247" t="s">
        <v>589</v>
      </c>
      <c r="B428" s="254" t="s">
        <v>590</v>
      </c>
      <c r="C428" s="246">
        <v>15</v>
      </c>
      <c r="D428" s="253" t="s">
        <v>555</v>
      </c>
      <c r="E428" s="83"/>
      <c r="F428" s="81">
        <f t="shared" si="27"/>
        <v>0</v>
      </c>
    </row>
    <row r="429" spans="1:6" x14ac:dyDescent="0.25">
      <c r="A429" s="244"/>
      <c r="B429" s="262" t="s">
        <v>97</v>
      </c>
      <c r="C429" s="246"/>
      <c r="D429" s="253"/>
      <c r="E429" s="82"/>
      <c r="F429" s="81">
        <f t="shared" si="27"/>
        <v>0</v>
      </c>
    </row>
    <row r="430" spans="1:6" ht="42.75" x14ac:dyDescent="0.25">
      <c r="A430" s="247" t="s">
        <v>591</v>
      </c>
      <c r="B430" s="254" t="s">
        <v>327</v>
      </c>
      <c r="C430" s="246">
        <v>187.2</v>
      </c>
      <c r="D430" s="253" t="s">
        <v>67</v>
      </c>
      <c r="E430" s="83"/>
      <c r="F430" s="81">
        <f t="shared" si="27"/>
        <v>0</v>
      </c>
    </row>
    <row r="431" spans="1:6" ht="28.5" x14ac:dyDescent="0.25">
      <c r="A431" s="247" t="s">
        <v>592</v>
      </c>
      <c r="B431" s="254" t="s">
        <v>593</v>
      </c>
      <c r="C431" s="246">
        <v>187.2</v>
      </c>
      <c r="D431" s="253" t="s">
        <v>67</v>
      </c>
      <c r="E431" s="83"/>
      <c r="F431" s="81">
        <f t="shared" si="27"/>
        <v>0</v>
      </c>
    </row>
    <row r="432" spans="1:6" ht="42.75" x14ac:dyDescent="0.25">
      <c r="A432" s="247" t="s">
        <v>594</v>
      </c>
      <c r="B432" s="254" t="s">
        <v>595</v>
      </c>
      <c r="C432" s="246">
        <v>17.8</v>
      </c>
      <c r="D432" s="253" t="s">
        <v>87</v>
      </c>
      <c r="E432" s="83"/>
      <c r="F432" s="81">
        <f t="shared" si="27"/>
        <v>0</v>
      </c>
    </row>
    <row r="433" spans="1:6" ht="71.25" x14ac:dyDescent="0.25">
      <c r="A433" s="247" t="s">
        <v>596</v>
      </c>
      <c r="B433" s="254" t="s">
        <v>597</v>
      </c>
      <c r="C433" s="246">
        <v>55.28</v>
      </c>
      <c r="D433" s="253" t="s">
        <v>87</v>
      </c>
      <c r="E433" s="83"/>
      <c r="F433" s="81">
        <f>E433*C433</f>
        <v>0</v>
      </c>
    </row>
    <row r="434" spans="1:6" x14ac:dyDescent="0.25">
      <c r="A434" s="247"/>
      <c r="B434" s="262" t="s">
        <v>598</v>
      </c>
      <c r="C434" s="246"/>
      <c r="D434" s="253"/>
      <c r="E434" s="83"/>
      <c r="F434" s="81"/>
    </row>
    <row r="435" spans="1:6" ht="29.25" x14ac:dyDescent="0.25">
      <c r="A435" s="247" t="s">
        <v>599</v>
      </c>
      <c r="B435" s="263" t="s">
        <v>600</v>
      </c>
      <c r="C435" s="249">
        <v>1</v>
      </c>
      <c r="D435" s="250" t="s">
        <v>555</v>
      </c>
      <c r="E435" s="89"/>
      <c r="F435" s="81">
        <f>E435*C435</f>
        <v>0</v>
      </c>
    </row>
    <row r="436" spans="1:6" ht="43.5" x14ac:dyDescent="0.25">
      <c r="A436" s="247" t="s">
        <v>601</v>
      </c>
      <c r="B436" s="263" t="s">
        <v>602</v>
      </c>
      <c r="C436" s="249">
        <v>1</v>
      </c>
      <c r="D436" s="250" t="s">
        <v>20</v>
      </c>
      <c r="E436" s="89"/>
      <c r="F436" s="81">
        <f>E436*C436</f>
        <v>0</v>
      </c>
    </row>
    <row r="437" spans="1:6" x14ac:dyDescent="0.25">
      <c r="A437" s="240">
        <v>5.5</v>
      </c>
      <c r="B437" s="241" t="s">
        <v>112</v>
      </c>
      <c r="C437" s="242"/>
      <c r="D437" s="243"/>
      <c r="E437" s="79"/>
      <c r="F437" s="85">
        <f>SUM(F438:F447)</f>
        <v>0</v>
      </c>
    </row>
    <row r="438" spans="1:6" ht="42.75" x14ac:dyDescent="0.25">
      <c r="A438" s="247"/>
      <c r="B438" s="251" t="s">
        <v>178</v>
      </c>
      <c r="C438" s="246"/>
      <c r="D438" s="244"/>
      <c r="E438" s="80"/>
      <c r="F438" s="81"/>
    </row>
    <row r="439" spans="1:6" x14ac:dyDescent="0.25">
      <c r="A439" s="244"/>
      <c r="B439" s="245" t="s">
        <v>344</v>
      </c>
      <c r="C439" s="246"/>
      <c r="D439" s="244"/>
      <c r="E439" s="80"/>
      <c r="F439" s="81"/>
    </row>
    <row r="440" spans="1:6" ht="99.75" x14ac:dyDescent="0.25">
      <c r="A440" s="247" t="s">
        <v>603</v>
      </c>
      <c r="B440" s="248" t="s">
        <v>604</v>
      </c>
      <c r="C440" s="249">
        <v>2</v>
      </c>
      <c r="D440" s="250" t="s">
        <v>116</v>
      </c>
      <c r="E440" s="81"/>
      <c r="F440" s="81">
        <f>E440*C440</f>
        <v>0</v>
      </c>
    </row>
    <row r="441" spans="1:6" ht="28.5" x14ac:dyDescent="0.25">
      <c r="A441" s="247"/>
      <c r="B441" s="251" t="s">
        <v>605</v>
      </c>
      <c r="C441" s="246"/>
      <c r="D441" s="244"/>
      <c r="E441" s="80"/>
      <c r="F441" s="81"/>
    </row>
    <row r="442" spans="1:6" x14ac:dyDescent="0.25">
      <c r="A442" s="247" t="s">
        <v>606</v>
      </c>
      <c r="B442" s="248" t="s">
        <v>607</v>
      </c>
      <c r="C442" s="249">
        <v>10.26</v>
      </c>
      <c r="D442" s="244" t="s">
        <v>67</v>
      </c>
      <c r="E442" s="81"/>
      <c r="F442" s="81">
        <f>E442*C442</f>
        <v>0</v>
      </c>
    </row>
    <row r="443" spans="1:6" x14ac:dyDescent="0.25">
      <c r="A443" s="244"/>
      <c r="B443" s="245" t="s">
        <v>351</v>
      </c>
      <c r="C443" s="246"/>
      <c r="D443" s="250"/>
      <c r="E443" s="80"/>
      <c r="F443" s="88"/>
    </row>
    <row r="444" spans="1:6" ht="71.25" x14ac:dyDescent="0.25">
      <c r="A444" s="260"/>
      <c r="B444" s="251" t="s">
        <v>608</v>
      </c>
      <c r="C444" s="246"/>
      <c r="D444" s="250"/>
      <c r="E444" s="80"/>
      <c r="F444" s="88"/>
    </row>
    <row r="445" spans="1:6" ht="99.75" x14ac:dyDescent="0.25">
      <c r="A445" s="247" t="s">
        <v>609</v>
      </c>
      <c r="B445" s="248" t="s">
        <v>610</v>
      </c>
      <c r="C445" s="249">
        <v>8</v>
      </c>
      <c r="D445" s="250" t="s">
        <v>116</v>
      </c>
      <c r="E445" s="81"/>
      <c r="F445" s="81">
        <f t="shared" ref="F445:F446" si="28">E445*C445</f>
        <v>0</v>
      </c>
    </row>
    <row r="446" spans="1:6" ht="99.75" x14ac:dyDescent="0.25">
      <c r="A446" s="247" t="s">
        <v>611</v>
      </c>
      <c r="B446" s="248" t="s">
        <v>612</v>
      </c>
      <c r="C446" s="249">
        <v>6</v>
      </c>
      <c r="D446" s="250" t="s">
        <v>116</v>
      </c>
      <c r="E446" s="81"/>
      <c r="F446" s="81">
        <f t="shared" si="28"/>
        <v>0</v>
      </c>
    </row>
    <row r="447" spans="1:6" ht="28.5" x14ac:dyDescent="0.25">
      <c r="A447" s="247" t="s">
        <v>613</v>
      </c>
      <c r="B447" s="248" t="s">
        <v>614</v>
      </c>
      <c r="C447" s="249">
        <v>10.1236</v>
      </c>
      <c r="D447" s="250" t="s">
        <v>67</v>
      </c>
      <c r="E447" s="81"/>
      <c r="F447" s="81">
        <f>E447*C447</f>
        <v>0</v>
      </c>
    </row>
    <row r="448" spans="1:6" x14ac:dyDescent="0.25">
      <c r="A448" s="240">
        <v>5.6</v>
      </c>
      <c r="B448" s="241" t="s">
        <v>122</v>
      </c>
      <c r="C448" s="242"/>
      <c r="D448" s="243"/>
      <c r="E448" s="79"/>
      <c r="F448" s="85">
        <f>SUM(F449:F456)</f>
        <v>0</v>
      </c>
    </row>
    <row r="449" spans="1:6" x14ac:dyDescent="0.25">
      <c r="A449" s="244"/>
      <c r="B449" s="245" t="s">
        <v>123</v>
      </c>
      <c r="C449" s="246"/>
      <c r="D449" s="244"/>
      <c r="E449" s="80"/>
      <c r="F449" s="80"/>
    </row>
    <row r="450" spans="1:6" ht="28.5" x14ac:dyDescent="0.25">
      <c r="A450" s="260"/>
      <c r="B450" s="251" t="s">
        <v>615</v>
      </c>
      <c r="C450" s="246"/>
      <c r="D450" s="244"/>
      <c r="E450" s="80"/>
      <c r="F450" s="80"/>
    </row>
    <row r="451" spans="1:6" x14ac:dyDescent="0.25">
      <c r="A451" s="260" t="s">
        <v>616</v>
      </c>
      <c r="B451" s="248" t="s">
        <v>617</v>
      </c>
      <c r="C451" s="249">
        <v>122.56</v>
      </c>
      <c r="D451" s="250" t="s">
        <v>67</v>
      </c>
      <c r="E451" s="81"/>
      <c r="F451" s="84">
        <f>E451*C451</f>
        <v>0</v>
      </c>
    </row>
    <row r="452" spans="1:6" x14ac:dyDescent="0.25">
      <c r="A452" s="244"/>
      <c r="B452" s="245" t="s">
        <v>359</v>
      </c>
      <c r="C452" s="246"/>
      <c r="D452" s="250"/>
      <c r="E452" s="80"/>
      <c r="F452" s="80"/>
    </row>
    <row r="453" spans="1:6" ht="71.25" x14ac:dyDescent="0.25">
      <c r="A453" s="260"/>
      <c r="B453" s="251" t="s">
        <v>618</v>
      </c>
      <c r="C453" s="246"/>
      <c r="D453" s="250"/>
      <c r="E453" s="80"/>
      <c r="F453" s="80"/>
    </row>
    <row r="454" spans="1:6" ht="42.75" x14ac:dyDescent="0.25">
      <c r="A454" s="260" t="s">
        <v>619</v>
      </c>
      <c r="B454" s="248" t="s">
        <v>620</v>
      </c>
      <c r="C454" s="249">
        <v>134.72</v>
      </c>
      <c r="D454" s="250" t="s">
        <v>67</v>
      </c>
      <c r="E454" s="81"/>
      <c r="F454" s="81">
        <f t="shared" ref="F454:F456" si="29">E454*C454</f>
        <v>0</v>
      </c>
    </row>
    <row r="455" spans="1:6" ht="42.75" x14ac:dyDescent="0.25">
      <c r="A455" s="260" t="s">
        <v>621</v>
      </c>
      <c r="B455" s="248" t="s">
        <v>622</v>
      </c>
      <c r="C455" s="249">
        <v>171.39</v>
      </c>
      <c r="D455" s="250" t="s">
        <v>67</v>
      </c>
      <c r="E455" s="81"/>
      <c r="F455" s="81">
        <f t="shared" si="29"/>
        <v>0</v>
      </c>
    </row>
    <row r="456" spans="1:6" ht="28.5" x14ac:dyDescent="0.25">
      <c r="A456" s="260" t="s">
        <v>623</v>
      </c>
      <c r="B456" s="248" t="s">
        <v>624</v>
      </c>
      <c r="C456" s="249">
        <v>51.6</v>
      </c>
      <c r="D456" s="250" t="s">
        <v>87</v>
      </c>
      <c r="E456" s="81"/>
      <c r="F456" s="81">
        <f t="shared" si="29"/>
        <v>0</v>
      </c>
    </row>
    <row r="457" spans="1:6" x14ac:dyDescent="0.25">
      <c r="A457" s="240">
        <v>5.7</v>
      </c>
      <c r="B457" s="241" t="s">
        <v>625</v>
      </c>
      <c r="C457" s="242"/>
      <c r="D457" s="243"/>
      <c r="E457" s="79"/>
      <c r="F457" s="85">
        <f>SUM(F458:F465)</f>
        <v>0</v>
      </c>
    </row>
    <row r="458" spans="1:6" x14ac:dyDescent="0.25">
      <c r="A458" s="260"/>
      <c r="B458" s="251" t="s">
        <v>626</v>
      </c>
      <c r="C458" s="246"/>
      <c r="D458" s="250"/>
      <c r="E458" s="80"/>
      <c r="F458" s="80"/>
    </row>
    <row r="459" spans="1:6" ht="28.5" x14ac:dyDescent="0.25">
      <c r="A459" s="260" t="s">
        <v>627</v>
      </c>
      <c r="B459" s="248" t="s">
        <v>628</v>
      </c>
      <c r="C459" s="249">
        <v>0.5</v>
      </c>
      <c r="D459" s="250" t="s">
        <v>67</v>
      </c>
      <c r="E459" s="81"/>
      <c r="F459" s="81">
        <f t="shared" ref="F459:F465" si="30">E459*C459</f>
        <v>0</v>
      </c>
    </row>
    <row r="460" spans="1:6" ht="28.5" x14ac:dyDescent="0.25">
      <c r="A460" s="260" t="s">
        <v>629</v>
      </c>
      <c r="B460" s="248" t="s">
        <v>630</v>
      </c>
      <c r="C460" s="249">
        <v>2.8</v>
      </c>
      <c r="D460" s="250" t="s">
        <v>87</v>
      </c>
      <c r="E460" s="81"/>
      <c r="F460" s="81">
        <f t="shared" si="30"/>
        <v>0</v>
      </c>
    </row>
    <row r="461" spans="1:6" x14ac:dyDescent="0.25">
      <c r="A461" s="260"/>
      <c r="B461" s="264" t="s">
        <v>631</v>
      </c>
      <c r="C461" s="249"/>
      <c r="D461" s="250"/>
      <c r="E461" s="80"/>
      <c r="F461" s="81"/>
    </row>
    <row r="462" spans="1:6" x14ac:dyDescent="0.25">
      <c r="A462" s="260" t="s">
        <v>632</v>
      </c>
      <c r="B462" s="263" t="s">
        <v>633</v>
      </c>
      <c r="C462" s="249">
        <v>7.2</v>
      </c>
      <c r="D462" s="250" t="s">
        <v>67</v>
      </c>
      <c r="E462" s="80"/>
      <c r="F462" s="81">
        <f t="shared" si="30"/>
        <v>0</v>
      </c>
    </row>
    <row r="463" spans="1:6" ht="43.5" x14ac:dyDescent="0.25">
      <c r="A463" s="260" t="s">
        <v>634</v>
      </c>
      <c r="B463" s="263" t="s">
        <v>635</v>
      </c>
      <c r="C463" s="249">
        <v>7.2</v>
      </c>
      <c r="D463" s="250" t="s">
        <v>67</v>
      </c>
      <c r="E463" s="80"/>
      <c r="F463" s="81">
        <f t="shared" si="30"/>
        <v>0</v>
      </c>
    </row>
    <row r="464" spans="1:6" x14ac:dyDescent="0.25">
      <c r="A464" s="260"/>
      <c r="B464" s="265" t="s">
        <v>636</v>
      </c>
      <c r="C464" s="249"/>
      <c r="D464" s="250"/>
      <c r="E464" s="80"/>
      <c r="F464" s="81"/>
    </row>
    <row r="465" spans="1:6" ht="43.5" x14ac:dyDescent="0.25">
      <c r="A465" s="260" t="s">
        <v>637</v>
      </c>
      <c r="B465" s="263" t="s">
        <v>638</v>
      </c>
      <c r="C465" s="249">
        <v>2</v>
      </c>
      <c r="D465" s="250" t="s">
        <v>376</v>
      </c>
      <c r="E465" s="80"/>
      <c r="F465" s="81">
        <f t="shared" si="30"/>
        <v>0</v>
      </c>
    </row>
    <row r="466" spans="1:6" x14ac:dyDescent="0.25">
      <c r="A466" s="240">
        <v>5.8</v>
      </c>
      <c r="B466" s="241" t="s">
        <v>639</v>
      </c>
      <c r="C466" s="242"/>
      <c r="D466" s="243"/>
      <c r="E466" s="79"/>
      <c r="F466" s="85">
        <f>SUM(F467:F470)</f>
        <v>0</v>
      </c>
    </row>
    <row r="467" spans="1:6" ht="29.25" x14ac:dyDescent="0.25">
      <c r="A467" s="247"/>
      <c r="B467" s="264" t="s">
        <v>640</v>
      </c>
      <c r="C467" s="246"/>
      <c r="D467" s="250"/>
      <c r="E467" s="80"/>
      <c r="F467" s="80"/>
    </row>
    <row r="468" spans="1:6" ht="29.25" x14ac:dyDescent="0.25">
      <c r="A468" s="260" t="s">
        <v>641</v>
      </c>
      <c r="B468" s="263" t="s">
        <v>642</v>
      </c>
      <c r="C468" s="249">
        <v>48</v>
      </c>
      <c r="D468" s="250" t="s">
        <v>116</v>
      </c>
      <c r="E468" s="80"/>
      <c r="F468" s="81">
        <f t="shared" ref="F468:F470" si="31">E468*C468</f>
        <v>0</v>
      </c>
    </row>
    <row r="469" spans="1:6" x14ac:dyDescent="0.25">
      <c r="A469" s="260" t="s">
        <v>643</v>
      </c>
      <c r="B469" s="263" t="s">
        <v>644</v>
      </c>
      <c r="C469" s="249">
        <v>2</v>
      </c>
      <c r="D469" s="250" t="s">
        <v>116</v>
      </c>
      <c r="E469" s="80"/>
      <c r="F469" s="81">
        <f t="shared" si="31"/>
        <v>0</v>
      </c>
    </row>
    <row r="470" spans="1:6" x14ac:dyDescent="0.25">
      <c r="A470" s="260" t="s">
        <v>645</v>
      </c>
      <c r="B470" s="263" t="s">
        <v>646</v>
      </c>
      <c r="C470" s="249">
        <v>2</v>
      </c>
      <c r="D470" s="250" t="s">
        <v>116</v>
      </c>
      <c r="E470" s="80"/>
      <c r="F470" s="81">
        <f t="shared" si="31"/>
        <v>0</v>
      </c>
    </row>
    <row r="471" spans="1:6" x14ac:dyDescent="0.25">
      <c r="A471" s="171"/>
      <c r="B471" s="266" t="s">
        <v>647</v>
      </c>
      <c r="C471" s="267"/>
      <c r="D471" s="171"/>
      <c r="E471" s="90"/>
      <c r="F471" s="91"/>
    </row>
    <row r="472" spans="1:6" ht="30" x14ac:dyDescent="0.25">
      <c r="A472" s="268" t="str">
        <f>A6</f>
        <v>BILL NO. 1</v>
      </c>
      <c r="B472" s="269" t="str">
        <f>B6</f>
        <v>PRELIMINARIES</v>
      </c>
      <c r="C472" s="270">
        <v>1</v>
      </c>
      <c r="D472" s="271" t="s">
        <v>648</v>
      </c>
      <c r="E472" s="92">
        <f>F6</f>
        <v>0</v>
      </c>
      <c r="F472" s="92">
        <f t="shared" ref="F472:F477" si="32">C472*E472</f>
        <v>0</v>
      </c>
    </row>
    <row r="473" spans="1:6" ht="30" x14ac:dyDescent="0.25">
      <c r="A473" s="171" t="str">
        <f>A35</f>
        <v>BILL NO. 2</v>
      </c>
      <c r="B473" s="269" t="str">
        <f>B35</f>
        <v>BOQ - BISELLIA PS - 1 BCLOCK OF 04 CLASSROOMS &amp; 2 OFFICE REHABILITATION</v>
      </c>
      <c r="C473" s="270">
        <v>1</v>
      </c>
      <c r="D473" s="271" t="s">
        <v>648</v>
      </c>
      <c r="E473" s="92">
        <f>F35</f>
        <v>0</v>
      </c>
      <c r="F473" s="92">
        <f t="shared" si="32"/>
        <v>0</v>
      </c>
    </row>
    <row r="474" spans="1:6" ht="30" x14ac:dyDescent="0.25">
      <c r="A474" s="171" t="str">
        <f>A81</f>
        <v>BILL NO. 2.2</v>
      </c>
      <c r="B474" s="272" t="str">
        <f>B81</f>
        <v>BOQ - BISELLIA PS -  1 BLOCK OF 6-STANCE LATRINES REHABILITATION</v>
      </c>
      <c r="C474" s="273">
        <v>1</v>
      </c>
      <c r="D474" s="274" t="s">
        <v>648</v>
      </c>
      <c r="E474" s="92">
        <f>F81</f>
        <v>0</v>
      </c>
      <c r="F474" s="92">
        <f t="shared" si="32"/>
        <v>0</v>
      </c>
    </row>
    <row r="475" spans="1:6" ht="30" x14ac:dyDescent="0.25">
      <c r="A475" s="171" t="str">
        <f>A115</f>
        <v>BILL NO. 3</v>
      </c>
      <c r="B475" s="272" t="str">
        <f>B115</f>
        <v>BoQ 3-STANCE LATRINE AND WASHROOM ATTACHED NORMAL SOIL</v>
      </c>
      <c r="C475" s="273">
        <v>1</v>
      </c>
      <c r="D475" s="274" t="s">
        <v>648</v>
      </c>
      <c r="E475" s="92">
        <f>F115</f>
        <v>0</v>
      </c>
      <c r="F475" s="92">
        <f t="shared" si="32"/>
        <v>0</v>
      </c>
    </row>
    <row r="476" spans="1:6" ht="30" x14ac:dyDescent="0.25">
      <c r="A476" s="171" t="str">
        <f>A228</f>
        <v>BILL NO. 4</v>
      </c>
      <c r="B476" s="272" t="str">
        <f>B228</f>
        <v>BoQ for Construction of 1 block of latrine with 3 stances and urinal for boys</v>
      </c>
      <c r="C476" s="273">
        <v>1</v>
      </c>
      <c r="D476" s="274" t="s">
        <v>648</v>
      </c>
      <c r="E476" s="92">
        <f>F228</f>
        <v>0</v>
      </c>
      <c r="F476" s="92">
        <f t="shared" si="32"/>
        <v>0</v>
      </c>
    </row>
    <row r="477" spans="1:6" ht="30" x14ac:dyDescent="0.25">
      <c r="A477" s="171" t="str">
        <f>A344</f>
        <v>BILL NO. 5</v>
      </c>
      <c r="B477" s="272" t="str">
        <f>B344</f>
        <v>BOQ CONSTRUCTION OF 2-CLASSROOM BLOCK (NORMAL  SOIL) AT JEBEL ANDAI PS</v>
      </c>
      <c r="C477" s="273">
        <v>1</v>
      </c>
      <c r="D477" s="274" t="s">
        <v>648</v>
      </c>
      <c r="E477" s="92">
        <f>F344</f>
        <v>0</v>
      </c>
      <c r="F477" s="92">
        <f t="shared" si="32"/>
        <v>0</v>
      </c>
    </row>
    <row r="478" spans="1:6" x14ac:dyDescent="0.25">
      <c r="A478" s="275"/>
      <c r="B478" s="276"/>
      <c r="C478" s="277" t="s">
        <v>649</v>
      </c>
      <c r="D478" s="277"/>
      <c r="E478" s="93"/>
      <c r="F478" s="74">
        <f>SUM(F472:F477)</f>
        <v>0</v>
      </c>
    </row>
  </sheetData>
  <sheetProtection algorithmName="SHA-512" hashValue="ssTNW8W3II9E3YCK0HldlsDoCSD2R8/v6JD/7YMmxnp1qQJmcQCyzUZdwbuvVr9t6Eq3eIPOHFs00zmndw98Uw==" saltValue="kolYZxwH9jXhRtzg9WJmtg==" spinCount="100000" sheet="1" objects="1" scenarios="1"/>
  <mergeCells count="5">
    <mergeCell ref="A1:F1"/>
    <mergeCell ref="A2:F2"/>
    <mergeCell ref="B4:D4"/>
    <mergeCell ref="E4:F4"/>
    <mergeCell ref="B3:E3"/>
  </mergeCells>
  <phoneticPr fontId="21" type="noConversion"/>
  <pageMargins left="0.7" right="0.7" top="0.75" bottom="0.75" header="0.3" footer="0.3"/>
  <pageSetup paperSize="9"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49C14D6E452D4D985F2F3C00D6D291" ma:contentTypeVersion="19" ma:contentTypeDescription="Create a new document." ma:contentTypeScope="" ma:versionID="03709a5af804bc5f3776166a920927e0">
  <xsd:schema xmlns:xsd="http://www.w3.org/2001/XMLSchema" xmlns:xs="http://www.w3.org/2001/XMLSchema" xmlns:p="http://schemas.microsoft.com/office/2006/metadata/properties" xmlns:ns1="http://schemas.microsoft.com/sharepoint/v3" xmlns:ns2="2b198572-fe03-4e02-95fc-2624567f0a4d" xmlns:ns3="67f1c9f4-a9df-4a2c-8908-dc0596f28c56" targetNamespace="http://schemas.microsoft.com/office/2006/metadata/properties" ma:root="true" ma:fieldsID="7118e0d5649c79252dd5760f5721e48f" ns1:_="" ns2:_="" ns3:_="">
    <xsd:import namespace="http://schemas.microsoft.com/sharepoint/v3"/>
    <xsd:import namespace="2b198572-fe03-4e02-95fc-2624567f0a4d"/>
    <xsd:import namespace="67f1c9f4-a9df-4a2c-8908-dc0596f28c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198572-fe03-4e02-95fc-2624567f0a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f1c9f4-a9df-4a2c-8908-dc0596f28c5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3db5770-a543-44d9-90d7-23b0adc245c8}" ma:internalName="TaxCatchAll" ma:showField="CatchAllData" ma:web="67f1c9f4-a9df-4a2c-8908-dc0596f28c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2b198572-fe03-4e02-95fc-2624567f0a4d">
      <Terms xmlns="http://schemas.microsoft.com/office/infopath/2007/PartnerControls"/>
    </lcf76f155ced4ddcb4097134ff3c332f>
    <TaxCatchAll xmlns="67f1c9f4-a9df-4a2c-8908-dc0596f28c56" xsi:nil="true"/>
  </documentManagement>
</p:properties>
</file>

<file path=customXml/itemProps1.xml><?xml version="1.0" encoding="utf-8"?>
<ds:datastoreItem xmlns:ds="http://schemas.openxmlformats.org/officeDocument/2006/customXml" ds:itemID="{967EECD1-B3A7-467B-841D-1720D397E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b198572-fe03-4e02-95fc-2624567f0a4d"/>
    <ds:schemaRef ds:uri="67f1c9f4-a9df-4a2c-8908-dc0596f28c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F91308-BBF0-4FC5-A9C0-DCD517B8810A}">
  <ds:schemaRefs>
    <ds:schemaRef ds:uri="http://schemas.microsoft.com/sharepoint/v3/contenttype/forms"/>
  </ds:schemaRefs>
</ds:datastoreItem>
</file>

<file path=customXml/itemProps3.xml><?xml version="1.0" encoding="utf-8"?>
<ds:datastoreItem xmlns:ds="http://schemas.openxmlformats.org/officeDocument/2006/customXml" ds:itemID="{FBDF1EDC-AFAE-4E56-B3EF-A001A5001087}">
  <ds:schemaRefs>
    <ds:schemaRef ds:uri="http://schemas.microsoft.com/sharepoint/v3"/>
    <ds:schemaRef ds:uri="http://schemas.microsoft.com/office/2006/metadata/properties"/>
    <ds:schemaRef ds:uri="67f1c9f4-a9df-4a2c-8908-dc0596f28c56"/>
    <ds:schemaRef ds:uri="http://purl.org/dc/elements/1.1/"/>
    <ds:schemaRef ds:uri="http://purl.org/dc/terms/"/>
    <ds:schemaRef ds:uri="2b198572-fe03-4e02-95fc-2624567f0a4d"/>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BoQ-Tender No.04_Wau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GORDON Onji Charles Christopher</dc:creator>
  <cp:keywords/>
  <dc:description/>
  <cp:lastModifiedBy>GORDON Onji Charles Christopher</cp:lastModifiedBy>
  <cp:revision/>
  <cp:lastPrinted>2024-01-08T12:07:50Z</cp:lastPrinted>
  <dcterms:created xsi:type="dcterms:W3CDTF">2023-12-21T20:58:44Z</dcterms:created>
  <dcterms:modified xsi:type="dcterms:W3CDTF">2024-01-08T12:07:53Z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2023-12-21T20:59:13Z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f198c5ba-2da4-414e-947e-a9ecb525e8d2</vt:lpwstr>
  </property>
  <property fmtid="{D5CDD505-2E9C-101B-9397-08002B2CF9AE}" pid="8" name="MSIP_Label_2059aa38-f392-4105-be92-628035578272_ContentBits">
    <vt:lpwstr>0</vt:lpwstr>
  </property>
  <property fmtid="{D5CDD505-2E9C-101B-9397-08002B2CF9AE}" pid="9" name="MediaServiceImageTags">
    <vt:lpwstr/>
  </property>
  <property fmtid="{D5CDD505-2E9C-101B-9397-08002B2CF9AE}" pid="10" name="ContentTypeId">
    <vt:lpwstr>0x0101001949C14D6E452D4D985F2F3C00D6D291</vt:lpwstr>
  </property>
</Properties>
</file>