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STA - NIgeria\RFQ\NG30-2017-001\Final\"/>
    </mc:Choice>
  </mc:AlternateContent>
  <bookViews>
    <workbookView xWindow="0" yWindow="0" windowWidth="20490" windowHeight="7758" xr2:uid="{00000000-000D-0000-FFFF-FFFF00000000}"/>
  </bookViews>
  <sheets>
    <sheet name="Lot 1" sheetId="9" r:id="rId1"/>
    <sheet name="Lot 2" sheetId="4" r:id="rId2"/>
    <sheet name="Lot 3" sheetId="10" r:id="rId3"/>
    <sheet name="Summary" sheetId="11" r:id="rId4"/>
  </sheets>
  <definedNames>
    <definedName name="_xlnm.Print_Area" localSheetId="1">'Lot 2'!$A$1:$H$37</definedName>
    <definedName name="_xlnm.Print_Area" localSheetId="2">'Lot 3'!$A$1:$H$37</definedName>
    <definedName name="_xlnm.Print_Area" localSheetId="3">Summary!$A$1:$H$15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0" l="1"/>
  <c r="H9" i="11" s="1"/>
  <c r="J34" i="4"/>
  <c r="H8" i="11" s="1"/>
  <c r="J34" i="9"/>
  <c r="H7" i="11" s="1"/>
  <c r="H30" i="4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31" i="4" s="1"/>
  <c r="K31" i="4" s="1"/>
  <c r="F8" i="11" s="1"/>
  <c r="H28" i="9"/>
  <c r="H27" i="9"/>
  <c r="H26" i="9"/>
  <c r="G31" i="10" l="1"/>
  <c r="J31" i="10" s="1"/>
  <c r="F9" i="11" s="1"/>
  <c r="H30" i="9"/>
  <c r="C12" i="11" l="1"/>
  <c r="C14" i="11"/>
  <c r="C15" i="11"/>
  <c r="C13" i="11"/>
  <c r="D10" i="11"/>
  <c r="H29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31" i="9" l="1"/>
  <c r="G9" i="11"/>
  <c r="G8" i="11"/>
  <c r="F7" i="11" l="1"/>
  <c r="G7" i="11" s="1"/>
  <c r="G10" i="11" s="1"/>
  <c r="J31" i="9"/>
</calcChain>
</file>

<file path=xl/sharedStrings.xml><?xml version="1.0" encoding="utf-8"?>
<sst xmlns="http://schemas.openxmlformats.org/spreadsheetml/2006/main" count="223" uniqueCount="59">
  <si>
    <t>Items</t>
  </si>
  <si>
    <t>Quantity</t>
  </si>
  <si>
    <t>Reusable Sanitary Pad</t>
  </si>
  <si>
    <t>Rechargeable Solar Lamp</t>
  </si>
  <si>
    <t>Note:  For detailed specification of each of the items listed above, please refer to the Product Specification Sheet.</t>
  </si>
  <si>
    <t>Unit of Measure</t>
  </si>
  <si>
    <t>No.</t>
  </si>
  <si>
    <t>Project:   Supply and Delivery of 9,000 Sets of Non-Food Relief Items (NFI) in Borno State</t>
  </si>
  <si>
    <t>Reference:  NG30-2017-001</t>
  </si>
  <si>
    <t>Quantity per Set</t>
  </si>
  <si>
    <t>Quantity of Set</t>
  </si>
  <si>
    <t>Total Price (NGN)</t>
  </si>
  <si>
    <t>Unit Price (NGN)</t>
  </si>
  <si>
    <t>Total Bid for Lot 1</t>
  </si>
  <si>
    <t>PRICE SCHEDULE</t>
  </si>
  <si>
    <t>Lot No. 1 - 2,500 Sets</t>
  </si>
  <si>
    <t>Lot No. 2 - 2,000 Sets</t>
  </si>
  <si>
    <t>Prepared by:</t>
  </si>
  <si>
    <t>NGN</t>
  </si>
  <si>
    <t>Total Bid for Lot 3</t>
  </si>
  <si>
    <t>Company:</t>
  </si>
  <si>
    <t>Title:</t>
  </si>
  <si>
    <t>Date</t>
  </si>
  <si>
    <t>Total Bid for Lot 2</t>
  </si>
  <si>
    <t>PRICE SCHEDULE SUMMARY</t>
  </si>
  <si>
    <t>Lot #</t>
  </si>
  <si>
    <t>Description</t>
  </si>
  <si>
    <t xml:space="preserve">Non-Food Relief Items </t>
  </si>
  <si>
    <t>Set</t>
  </si>
  <si>
    <t>Total</t>
  </si>
  <si>
    <t>IOM Bag</t>
  </si>
  <si>
    <t xml:space="preserve">Synthetic Sleeping Mat </t>
  </si>
  <si>
    <t xml:space="preserve">Blanket </t>
  </si>
  <si>
    <t xml:space="preserve">Foldable Mattress </t>
  </si>
  <si>
    <t>Laundry Soap</t>
  </si>
  <si>
    <t>Bath Soap</t>
  </si>
  <si>
    <t>10 Liter Jerrycan</t>
  </si>
  <si>
    <t>10L Plastic Bucket</t>
  </si>
  <si>
    <t>20 Liter Jerrycan</t>
  </si>
  <si>
    <t>Cooking pot (7 litres)</t>
  </si>
  <si>
    <t>Cooking pot (5 litres)</t>
  </si>
  <si>
    <t>Plate (0.75L)</t>
  </si>
  <si>
    <t>Cup (0.3L)</t>
  </si>
  <si>
    <t>Cup (0.4L)</t>
  </si>
  <si>
    <t>Cup (0.5L)</t>
  </si>
  <si>
    <t>Table Spoon (10ml)</t>
  </si>
  <si>
    <t>Serving spoon (35ml)</t>
  </si>
  <si>
    <t>NaDCC (167mg)</t>
  </si>
  <si>
    <t>Treated Mosquito Net (LLIN's)</t>
  </si>
  <si>
    <t>Plastic Basin (10 Liters)</t>
  </si>
  <si>
    <t>Kettle Plastic No3</t>
  </si>
  <si>
    <t>Kitchen Knife</t>
  </si>
  <si>
    <t>Unit</t>
  </si>
  <si>
    <t>Bar</t>
  </si>
  <si>
    <t>Tablet</t>
  </si>
  <si>
    <t>Pack</t>
  </si>
  <si>
    <t>Lot No. 3:  4,500 Sets</t>
  </si>
  <si>
    <t>Target Delivery Date:</t>
  </si>
  <si>
    <t>Target 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</si>
</sst>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3409]dd/m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43" fontId="3" fillId="0" borderId="0" xfId="1" applyFont="1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43" fontId="1" fillId="0" borderId="0" xfId="1" applyFont="1" applyFill="1" applyProtection="1"/>
    <xf numFmtId="0" fontId="1" fillId="0" borderId="7" xfId="0" applyFont="1" applyFill="1" applyBorder="1" applyAlignment="1" applyProtection="1">
      <alignment horizontal="center" vertical="center" wrapText="1"/>
    </xf>
    <xf numFmtId="43" fontId="1" fillId="0" borderId="8" xfId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1" xfId="0" applyFont="1" applyFill="1" applyBorder="1" applyProtection="1"/>
    <xf numFmtId="43" fontId="0" fillId="0" borderId="11" xfId="0" applyNumberFormat="1" applyFont="1" applyFill="1" applyBorder="1" applyProtection="1"/>
    <xf numFmtId="43" fontId="2" fillId="0" borderId="11" xfId="1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/>
    <xf numFmtId="43" fontId="0" fillId="0" borderId="1" xfId="0" applyNumberFormat="1" applyFont="1" applyFill="1" applyBorder="1" applyProtection="1"/>
    <xf numFmtId="43" fontId="2" fillId="0" borderId="1" xfId="1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/>
    <xf numFmtId="43" fontId="0" fillId="0" borderId="5" xfId="0" applyNumberFormat="1" applyFont="1" applyFill="1" applyBorder="1" applyProtection="1"/>
    <xf numFmtId="43" fontId="2" fillId="0" borderId="5" xfId="1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Protection="1"/>
    <xf numFmtId="0" fontId="1" fillId="0" borderId="8" xfId="0" applyFont="1" applyFill="1" applyBorder="1" applyProtection="1"/>
    <xf numFmtId="43" fontId="1" fillId="0" borderId="8" xfId="1" applyFont="1" applyFill="1" applyBorder="1" applyProtection="1"/>
    <xf numFmtId="0" fontId="0" fillId="0" borderId="0" xfId="0" applyFont="1" applyFill="1" applyAlignment="1" applyProtection="1"/>
    <xf numFmtId="0" fontId="0" fillId="0" borderId="0" xfId="0" applyAlignment="1" applyProtection="1"/>
    <xf numFmtId="0" fontId="0" fillId="0" borderId="0" xfId="0" applyFont="1" applyFill="1" applyAlignment="1" applyProtection="1">
      <alignment horizontal="center" vertical="center"/>
    </xf>
    <xf numFmtId="43" fontId="0" fillId="0" borderId="0" xfId="1" applyFont="1" applyFill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Protection="1"/>
    <xf numFmtId="43" fontId="1" fillId="0" borderId="24" xfId="1" applyFont="1" applyFill="1" applyBorder="1" applyAlignment="1" applyProtection="1">
      <alignment horizontal="left" vertical="center"/>
    </xf>
    <xf numFmtId="165" fontId="1" fillId="0" borderId="24" xfId="1" applyNumberFormat="1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0" fontId="3" fillId="2" borderId="21" xfId="0" applyFont="1" applyFill="1" applyBorder="1" applyProtection="1"/>
    <xf numFmtId="0" fontId="1" fillId="2" borderId="24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43" fontId="4" fillId="2" borderId="0" xfId="1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43" fontId="6" fillId="2" borderId="0" xfId="1" applyFont="1" applyFill="1" applyProtection="1"/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43" fontId="6" fillId="2" borderId="8" xfId="1" applyFont="1" applyFill="1" applyBorder="1" applyAlignment="1" applyProtection="1">
      <alignment horizontal="center" vertical="center" wrapText="1"/>
    </xf>
    <xf numFmtId="43" fontId="6" fillId="2" borderId="9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Protection="1"/>
    <xf numFmtId="43" fontId="5" fillId="2" borderId="11" xfId="1" applyFont="1" applyFill="1" applyBorder="1" applyProtection="1">
      <protection locked="0"/>
    </xf>
    <xf numFmtId="43" fontId="5" fillId="2" borderId="12" xfId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/>
    <xf numFmtId="43" fontId="5" fillId="2" borderId="1" xfId="1" applyFont="1" applyFill="1" applyBorder="1" applyProtection="1">
      <protection locked="0"/>
    </xf>
    <xf numFmtId="43" fontId="5" fillId="2" borderId="3" xfId="1" applyFont="1" applyFill="1" applyBorder="1" applyProtection="1"/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Protection="1"/>
    <xf numFmtId="43" fontId="5" fillId="2" borderId="5" xfId="1" applyFont="1" applyFill="1" applyBorder="1" applyProtection="1">
      <protection locked="0"/>
    </xf>
    <xf numFmtId="43" fontId="5" fillId="2" borderId="6" xfId="1" applyFont="1" applyFill="1" applyBorder="1" applyProtection="1"/>
    <xf numFmtId="0" fontId="4" fillId="2" borderId="22" xfId="0" applyFont="1" applyFill="1" applyBorder="1" applyProtection="1"/>
    <xf numFmtId="0" fontId="4" fillId="2" borderId="22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43" fontId="5" fillId="2" borderId="0" xfId="1" applyFont="1" applyFill="1" applyProtection="1"/>
    <xf numFmtId="0" fontId="5" fillId="2" borderId="0" xfId="0" applyFont="1" applyFill="1" applyBorder="1" applyProtection="1"/>
    <xf numFmtId="165" fontId="6" fillId="2" borderId="24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right"/>
    </xf>
    <xf numFmtId="43" fontId="10" fillId="2" borderId="0" xfId="0" applyNumberFormat="1" applyFont="1" applyFill="1" applyProtection="1"/>
    <xf numFmtId="0" fontId="3" fillId="2" borderId="0" xfId="0" applyFont="1" applyFill="1" applyAlignment="1" applyProtection="1">
      <alignment horizontal="right" vertical="center"/>
    </xf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5" fontId="1" fillId="0" borderId="0" xfId="0" applyNumberFormat="1" applyFont="1" applyFill="1" applyProtection="1"/>
    <xf numFmtId="165" fontId="1" fillId="0" borderId="9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Protection="1"/>
    <xf numFmtId="165" fontId="0" fillId="0" borderId="12" xfId="0" applyNumberFormat="1" applyFont="1" applyFill="1" applyBorder="1" applyAlignment="1" applyProtection="1">
      <alignment horizontal="center"/>
    </xf>
    <xf numFmtId="165" fontId="0" fillId="0" borderId="3" xfId="0" applyNumberFormat="1" applyFont="1" applyFill="1" applyBorder="1" applyAlignment="1" applyProtection="1">
      <alignment horizontal="center"/>
    </xf>
    <xf numFmtId="165" fontId="0" fillId="0" borderId="6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center" wrapText="1"/>
    </xf>
    <xf numFmtId="165" fontId="9" fillId="2" borderId="0" xfId="0" applyNumberFormat="1" applyFont="1" applyFill="1" applyProtection="1"/>
    <xf numFmtId="0" fontId="5" fillId="2" borderId="17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43" fontId="4" fillId="2" borderId="22" xfId="1" applyFont="1" applyFill="1" applyBorder="1" applyAlignment="1" applyProtection="1">
      <alignment horizontal="right"/>
    </xf>
    <xf numFmtId="0" fontId="0" fillId="0" borderId="23" xfId="0" applyBorder="1" applyAlignment="1"/>
    <xf numFmtId="165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left"/>
    </xf>
    <xf numFmtId="164" fontId="5" fillId="2" borderId="11" xfId="1" applyNumberFormat="1" applyFont="1" applyFill="1" applyBorder="1" applyAlignment="1" applyProtection="1">
      <alignment vertical="center" wrapText="1"/>
    </xf>
    <xf numFmtId="164" fontId="5" fillId="2" borderId="1" xfId="1" applyNumberFormat="1" applyFont="1" applyFill="1" applyBorder="1" applyAlignment="1" applyProtection="1">
      <alignment vertical="center" wrapText="1"/>
    </xf>
    <xf numFmtId="164" fontId="5" fillId="2" borderId="5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/>
    <xf numFmtId="0" fontId="1" fillId="0" borderId="8" xfId="0" applyFont="1" applyFill="1" applyBorder="1" applyAlignment="1" applyProtection="1"/>
    <xf numFmtId="0" fontId="1" fillId="0" borderId="8" xfId="0" applyFont="1" applyBorder="1" applyAlignment="1" applyProtection="1"/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/>
    <xf numFmtId="0" fontId="0" fillId="0" borderId="11" xfId="0" applyFont="1" applyBorder="1" applyAlignment="1" applyProtection="1"/>
    <xf numFmtId="0" fontId="0" fillId="0" borderId="1" xfId="0" applyFont="1" applyFill="1" applyBorder="1" applyAlignment="1" applyProtection="1"/>
    <xf numFmtId="0" fontId="0" fillId="0" borderId="1" xfId="0" applyFont="1" applyBorder="1" applyAlignment="1" applyProtection="1"/>
    <xf numFmtId="0" fontId="0" fillId="0" borderId="5" xfId="0" applyFont="1" applyFill="1" applyBorder="1" applyAlignment="1" applyProtection="1"/>
    <xf numFmtId="0" fontId="0" fillId="0" borderId="5" xfId="0" applyFont="1" applyBorder="1" applyAlignment="1" applyProtection="1"/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Protection="1"/>
    <xf numFmtId="0" fontId="13" fillId="2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43" fontId="11" fillId="2" borderId="0" xfId="1" applyFont="1" applyFill="1" applyProtection="1"/>
    <xf numFmtId="0" fontId="14" fillId="2" borderId="0" xfId="0" applyFont="1" applyFill="1" applyProtection="1"/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/>
    </xf>
    <xf numFmtId="43" fontId="15" fillId="2" borderId="0" xfId="1" applyFont="1" applyFill="1" applyProtection="1"/>
    <xf numFmtId="0" fontId="16" fillId="2" borderId="0" xfId="0" applyFont="1" applyFill="1" applyProtection="1"/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43" fontId="15" fillId="2" borderId="8" xfId="1" applyFont="1" applyFill="1" applyBorder="1" applyAlignment="1" applyProtection="1">
      <alignment horizontal="center" vertical="center" wrapText="1"/>
    </xf>
    <xf numFmtId="43" fontId="15" fillId="2" borderId="9" xfId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left"/>
    </xf>
    <xf numFmtId="0" fontId="12" fillId="2" borderId="19" xfId="0" applyFont="1" applyFill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Protection="1"/>
    <xf numFmtId="164" fontId="12" fillId="2" borderId="11" xfId="1" applyNumberFormat="1" applyFont="1" applyFill="1" applyBorder="1" applyAlignment="1" applyProtection="1">
      <alignment vertical="center" wrapText="1"/>
    </xf>
    <xf numFmtId="43" fontId="12" fillId="2" borderId="11" xfId="1" applyFont="1" applyFill="1" applyBorder="1" applyProtection="1">
      <protection locked="0"/>
    </xf>
    <xf numFmtId="43" fontId="12" fillId="2" borderId="12" xfId="1" applyFont="1" applyFill="1" applyBorder="1" applyProtection="1"/>
    <xf numFmtId="0" fontId="12" fillId="2" borderId="2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Protection="1"/>
    <xf numFmtId="164" fontId="12" fillId="2" borderId="1" xfId="1" applyNumberFormat="1" applyFont="1" applyFill="1" applyBorder="1" applyAlignment="1" applyProtection="1">
      <alignment vertical="center" wrapText="1"/>
    </xf>
    <xf numFmtId="43" fontId="12" fillId="2" borderId="1" xfId="1" applyFont="1" applyFill="1" applyBorder="1" applyProtection="1">
      <protection locked="0"/>
    </xf>
    <xf numFmtId="43" fontId="12" fillId="2" borderId="3" xfId="1" applyFont="1" applyFill="1" applyBorder="1" applyProtection="1"/>
    <xf numFmtId="0" fontId="12" fillId="2" borderId="5" xfId="0" applyFont="1" applyFill="1" applyBorder="1" applyAlignment="1" applyProtection="1">
      <alignment horizontal="center" vertical="center"/>
    </xf>
    <xf numFmtId="0" fontId="12" fillId="2" borderId="5" xfId="0" applyFont="1" applyFill="1" applyBorder="1" applyProtection="1"/>
    <xf numFmtId="43" fontId="12" fillId="2" borderId="5" xfId="1" applyFont="1" applyFill="1" applyBorder="1" applyProtection="1">
      <protection locked="0"/>
    </xf>
    <xf numFmtId="43" fontId="12" fillId="2" borderId="6" xfId="1" applyFont="1" applyFill="1" applyBorder="1" applyProtection="1"/>
    <xf numFmtId="0" fontId="12" fillId="2" borderId="15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horizontal="left"/>
    </xf>
    <xf numFmtId="164" fontId="12" fillId="2" borderId="5" xfId="1" applyNumberFormat="1" applyFont="1" applyFill="1" applyBorder="1" applyAlignment="1" applyProtection="1">
      <alignment vertical="center" wrapText="1"/>
    </xf>
    <xf numFmtId="0" fontId="11" fillId="2" borderId="21" xfId="0" applyFont="1" applyFill="1" applyBorder="1" applyProtection="1"/>
    <xf numFmtId="0" fontId="11" fillId="2" borderId="22" xfId="0" applyFont="1" applyFill="1" applyBorder="1" applyProtection="1"/>
    <xf numFmtId="0" fontId="11" fillId="2" borderId="22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right"/>
    </xf>
    <xf numFmtId="43" fontId="11" fillId="2" borderId="22" xfId="1" applyFont="1" applyFill="1" applyBorder="1" applyAlignment="1" applyProtection="1">
      <alignment horizontal="right"/>
    </xf>
    <xf numFmtId="0" fontId="12" fillId="0" borderId="23" xfId="0" applyFont="1" applyBorder="1" applyAlignment="1"/>
    <xf numFmtId="43" fontId="14" fillId="2" borderId="0" xfId="0" applyNumberFormat="1" applyFont="1" applyFill="1" applyProtection="1"/>
    <xf numFmtId="0" fontId="17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43" fontId="12" fillId="2" borderId="0" xfId="1" applyFont="1" applyFill="1" applyProtection="1"/>
    <xf numFmtId="0" fontId="11" fillId="2" borderId="0" xfId="0" applyFont="1" applyFill="1" applyAlignment="1" applyProtection="1">
      <alignment horizontal="right" vertical="center"/>
    </xf>
    <xf numFmtId="165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protection locked="0"/>
    </xf>
    <xf numFmtId="165" fontId="13" fillId="2" borderId="0" xfId="0" applyNumberFormat="1" applyFont="1" applyFill="1" applyProtection="1"/>
    <xf numFmtId="0" fontId="12" fillId="2" borderId="24" xfId="0" applyFont="1" applyFill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Protection="1"/>
    <xf numFmtId="165" fontId="15" fillId="2" borderId="24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J32" sqref="J32"/>
    </sheetView>
  </sheetViews>
  <sheetFormatPr defaultRowHeight="14.4" x14ac:dyDescent="0.55000000000000004"/>
  <cols>
    <col min="1" max="2" width="5.68359375" style="45" customWidth="1"/>
    <col min="3" max="3" width="36" style="81" customWidth="1"/>
    <col min="4" max="4" width="8.9453125" style="77" customWidth="1"/>
    <col min="5" max="6" width="8.83984375" style="45"/>
    <col min="7" max="7" width="9.578125" style="78" customWidth="1"/>
    <col min="8" max="8" width="13.9453125" style="78" customWidth="1"/>
    <col min="9" max="9" width="8.83984375" style="45"/>
    <col min="10" max="10" width="13.1015625" style="93" bestFit="1" customWidth="1"/>
    <col min="11" max="16384" width="8.83984375" style="45"/>
  </cols>
  <sheetData>
    <row r="1" spans="1:10" ht="15.6" x14ac:dyDescent="0.55000000000000004">
      <c r="A1" s="104" t="s">
        <v>14</v>
      </c>
      <c r="B1" s="104"/>
      <c r="C1" s="104"/>
      <c r="D1" s="104"/>
      <c r="E1" s="104"/>
      <c r="F1" s="104"/>
      <c r="G1" s="104"/>
      <c r="H1" s="104"/>
    </row>
    <row r="2" spans="1:10" s="46" customFormat="1" ht="15.6" x14ac:dyDescent="0.6">
      <c r="C2" s="47"/>
      <c r="D2" s="48"/>
      <c r="G2" s="49"/>
      <c r="H2" s="49"/>
      <c r="J2" s="94"/>
    </row>
    <row r="3" spans="1:10" s="50" customFormat="1" x14ac:dyDescent="0.55000000000000004">
      <c r="A3" s="50" t="s">
        <v>7</v>
      </c>
      <c r="C3" s="51"/>
      <c r="D3" s="52"/>
      <c r="G3" s="53"/>
      <c r="H3" s="53"/>
      <c r="J3" s="95"/>
    </row>
    <row r="4" spans="1:10" s="50" customFormat="1" x14ac:dyDescent="0.55000000000000004">
      <c r="A4" s="50" t="s">
        <v>8</v>
      </c>
      <c r="C4" s="51"/>
      <c r="D4" s="52"/>
      <c r="G4" s="53"/>
      <c r="H4" s="53"/>
      <c r="J4" s="95"/>
    </row>
    <row r="5" spans="1:10" s="50" customFormat="1" ht="14.7" thickBot="1" x14ac:dyDescent="0.6">
      <c r="A5" s="50" t="s">
        <v>15</v>
      </c>
      <c r="C5" s="51"/>
      <c r="D5" s="52"/>
      <c r="G5" s="53"/>
      <c r="H5" s="53"/>
      <c r="J5" s="95"/>
    </row>
    <row r="6" spans="1:10" s="58" customFormat="1" ht="32.700000000000003" customHeight="1" thickBot="1" x14ac:dyDescent="0.6">
      <c r="A6" s="54" t="s">
        <v>6</v>
      </c>
      <c r="B6" s="105" t="s">
        <v>0</v>
      </c>
      <c r="C6" s="106"/>
      <c r="D6" s="55" t="s">
        <v>9</v>
      </c>
      <c r="E6" s="55" t="s">
        <v>5</v>
      </c>
      <c r="F6" s="55" t="s">
        <v>10</v>
      </c>
      <c r="G6" s="56" t="s">
        <v>12</v>
      </c>
      <c r="H6" s="57" t="s">
        <v>11</v>
      </c>
      <c r="J6" s="96"/>
    </row>
    <row r="7" spans="1:10" x14ac:dyDescent="0.55000000000000004">
      <c r="A7" s="59">
        <v>1</v>
      </c>
      <c r="B7" s="107" t="s">
        <v>31</v>
      </c>
      <c r="C7" s="108"/>
      <c r="D7" s="60">
        <v>3</v>
      </c>
      <c r="E7" s="61" t="s">
        <v>52</v>
      </c>
      <c r="F7" s="109">
        <v>2500</v>
      </c>
      <c r="G7" s="62"/>
      <c r="H7" s="63">
        <f>G7*$F$7*D7</f>
        <v>0</v>
      </c>
    </row>
    <row r="8" spans="1:10" x14ac:dyDescent="0.55000000000000004">
      <c r="A8" s="64">
        <v>2</v>
      </c>
      <c r="B8" s="98" t="s">
        <v>32</v>
      </c>
      <c r="C8" s="99"/>
      <c r="D8" s="65">
        <v>3</v>
      </c>
      <c r="E8" s="66" t="s">
        <v>52</v>
      </c>
      <c r="F8" s="110"/>
      <c r="G8" s="67"/>
      <c r="H8" s="68">
        <f t="shared" ref="H8:H29" si="0">G8*$F$7*D8</f>
        <v>0</v>
      </c>
    </row>
    <row r="9" spans="1:10" x14ac:dyDescent="0.55000000000000004">
      <c r="A9" s="64">
        <v>3</v>
      </c>
      <c r="B9" s="98" t="s">
        <v>33</v>
      </c>
      <c r="C9" s="99"/>
      <c r="D9" s="65">
        <v>2</v>
      </c>
      <c r="E9" s="66" t="s">
        <v>52</v>
      </c>
      <c r="F9" s="110"/>
      <c r="G9" s="67"/>
      <c r="H9" s="68">
        <f t="shared" si="0"/>
        <v>0</v>
      </c>
    </row>
    <row r="10" spans="1:10" x14ac:dyDescent="0.55000000000000004">
      <c r="A10" s="64">
        <v>4</v>
      </c>
      <c r="B10" s="98" t="s">
        <v>34</v>
      </c>
      <c r="C10" s="99"/>
      <c r="D10" s="65">
        <v>7</v>
      </c>
      <c r="E10" s="66" t="s">
        <v>53</v>
      </c>
      <c r="F10" s="110"/>
      <c r="G10" s="67"/>
      <c r="H10" s="68">
        <f t="shared" si="0"/>
        <v>0</v>
      </c>
    </row>
    <row r="11" spans="1:10" x14ac:dyDescent="0.55000000000000004">
      <c r="A11" s="64">
        <v>5</v>
      </c>
      <c r="B11" s="98" t="s">
        <v>35</v>
      </c>
      <c r="C11" s="99"/>
      <c r="D11" s="65">
        <v>7</v>
      </c>
      <c r="E11" s="66" t="s">
        <v>53</v>
      </c>
      <c r="F11" s="110"/>
      <c r="G11" s="67"/>
      <c r="H11" s="68">
        <f t="shared" si="0"/>
        <v>0</v>
      </c>
    </row>
    <row r="12" spans="1:10" x14ac:dyDescent="0.55000000000000004">
      <c r="A12" s="64">
        <v>6</v>
      </c>
      <c r="B12" s="98" t="s">
        <v>36</v>
      </c>
      <c r="C12" s="99"/>
      <c r="D12" s="65">
        <v>2</v>
      </c>
      <c r="E12" s="66" t="s">
        <v>52</v>
      </c>
      <c r="F12" s="110"/>
      <c r="G12" s="67"/>
      <c r="H12" s="68">
        <f t="shared" si="0"/>
        <v>0</v>
      </c>
    </row>
    <row r="13" spans="1:10" x14ac:dyDescent="0.55000000000000004">
      <c r="A13" s="64">
        <v>7</v>
      </c>
      <c r="B13" s="98" t="s">
        <v>37</v>
      </c>
      <c r="C13" s="99"/>
      <c r="D13" s="65">
        <v>2</v>
      </c>
      <c r="E13" s="66" t="s">
        <v>52</v>
      </c>
      <c r="F13" s="110"/>
      <c r="G13" s="67"/>
      <c r="H13" s="68">
        <f t="shared" si="0"/>
        <v>0</v>
      </c>
    </row>
    <row r="14" spans="1:10" x14ac:dyDescent="0.55000000000000004">
      <c r="A14" s="64">
        <v>8</v>
      </c>
      <c r="B14" s="98" t="s">
        <v>38</v>
      </c>
      <c r="C14" s="99"/>
      <c r="D14" s="65">
        <v>1</v>
      </c>
      <c r="E14" s="66" t="s">
        <v>52</v>
      </c>
      <c r="F14" s="110"/>
      <c r="G14" s="67"/>
      <c r="H14" s="68">
        <f t="shared" si="0"/>
        <v>0</v>
      </c>
    </row>
    <row r="15" spans="1:10" x14ac:dyDescent="0.55000000000000004">
      <c r="A15" s="64">
        <v>9</v>
      </c>
      <c r="B15" s="98" t="s">
        <v>39</v>
      </c>
      <c r="C15" s="99"/>
      <c r="D15" s="65">
        <v>2</v>
      </c>
      <c r="E15" s="66" t="s">
        <v>52</v>
      </c>
      <c r="F15" s="110"/>
      <c r="G15" s="67"/>
      <c r="H15" s="68">
        <f t="shared" si="0"/>
        <v>0</v>
      </c>
    </row>
    <row r="16" spans="1:10" x14ac:dyDescent="0.55000000000000004">
      <c r="A16" s="64">
        <v>10</v>
      </c>
      <c r="B16" s="98" t="s">
        <v>40</v>
      </c>
      <c r="C16" s="99"/>
      <c r="D16" s="65">
        <v>1</v>
      </c>
      <c r="E16" s="66" t="s">
        <v>52</v>
      </c>
      <c r="F16" s="110"/>
      <c r="G16" s="67"/>
      <c r="H16" s="68">
        <f t="shared" si="0"/>
        <v>0</v>
      </c>
    </row>
    <row r="17" spans="1:10" x14ac:dyDescent="0.55000000000000004">
      <c r="A17" s="64">
        <v>11</v>
      </c>
      <c r="B17" s="98" t="s">
        <v>41</v>
      </c>
      <c r="C17" s="99"/>
      <c r="D17" s="65">
        <v>6</v>
      </c>
      <c r="E17" s="66" t="s">
        <v>52</v>
      </c>
      <c r="F17" s="110"/>
      <c r="G17" s="67"/>
      <c r="H17" s="68">
        <f t="shared" si="0"/>
        <v>0</v>
      </c>
    </row>
    <row r="18" spans="1:10" x14ac:dyDescent="0.55000000000000004">
      <c r="A18" s="64">
        <v>12</v>
      </c>
      <c r="B18" s="98" t="s">
        <v>42</v>
      </c>
      <c r="C18" s="99"/>
      <c r="D18" s="65">
        <v>2</v>
      </c>
      <c r="E18" s="66" t="s">
        <v>52</v>
      </c>
      <c r="F18" s="110"/>
      <c r="G18" s="67"/>
      <c r="H18" s="68">
        <f t="shared" si="0"/>
        <v>0</v>
      </c>
    </row>
    <row r="19" spans="1:10" x14ac:dyDescent="0.55000000000000004">
      <c r="A19" s="64">
        <v>13</v>
      </c>
      <c r="B19" s="98" t="s">
        <v>43</v>
      </c>
      <c r="C19" s="99"/>
      <c r="D19" s="65">
        <v>2</v>
      </c>
      <c r="E19" s="66" t="s">
        <v>52</v>
      </c>
      <c r="F19" s="110"/>
      <c r="G19" s="67"/>
      <c r="H19" s="68">
        <f t="shared" si="0"/>
        <v>0</v>
      </c>
    </row>
    <row r="20" spans="1:10" x14ac:dyDescent="0.55000000000000004">
      <c r="A20" s="64">
        <v>14</v>
      </c>
      <c r="B20" s="98" t="s">
        <v>44</v>
      </c>
      <c r="C20" s="99"/>
      <c r="D20" s="65">
        <v>2</v>
      </c>
      <c r="E20" s="66" t="s">
        <v>52</v>
      </c>
      <c r="F20" s="110"/>
      <c r="G20" s="67"/>
      <c r="H20" s="68">
        <f t="shared" si="0"/>
        <v>0</v>
      </c>
    </row>
    <row r="21" spans="1:10" x14ac:dyDescent="0.55000000000000004">
      <c r="A21" s="64">
        <v>15</v>
      </c>
      <c r="B21" s="98" t="s">
        <v>45</v>
      </c>
      <c r="C21" s="99"/>
      <c r="D21" s="65">
        <v>6</v>
      </c>
      <c r="E21" s="66" t="s">
        <v>52</v>
      </c>
      <c r="F21" s="110"/>
      <c r="G21" s="67"/>
      <c r="H21" s="68">
        <f t="shared" si="0"/>
        <v>0</v>
      </c>
    </row>
    <row r="22" spans="1:10" x14ac:dyDescent="0.55000000000000004">
      <c r="A22" s="64">
        <v>16</v>
      </c>
      <c r="B22" s="98" t="s">
        <v>46</v>
      </c>
      <c r="C22" s="99"/>
      <c r="D22" s="65">
        <v>1</v>
      </c>
      <c r="E22" s="66" t="s">
        <v>52</v>
      </c>
      <c r="F22" s="110"/>
      <c r="G22" s="67"/>
      <c r="H22" s="68">
        <f t="shared" si="0"/>
        <v>0</v>
      </c>
    </row>
    <row r="23" spans="1:10" x14ac:dyDescent="0.55000000000000004">
      <c r="A23" s="64">
        <v>17</v>
      </c>
      <c r="B23" s="98" t="s">
        <v>47</v>
      </c>
      <c r="C23" s="99"/>
      <c r="D23" s="65">
        <v>150</v>
      </c>
      <c r="E23" s="66" t="s">
        <v>54</v>
      </c>
      <c r="F23" s="110"/>
      <c r="G23" s="67"/>
      <c r="H23" s="68">
        <f t="shared" si="0"/>
        <v>0</v>
      </c>
    </row>
    <row r="24" spans="1:10" x14ac:dyDescent="0.55000000000000004">
      <c r="A24" s="64">
        <v>18</v>
      </c>
      <c r="B24" s="98" t="s">
        <v>48</v>
      </c>
      <c r="C24" s="99"/>
      <c r="D24" s="65">
        <v>2</v>
      </c>
      <c r="E24" s="66" t="s">
        <v>52</v>
      </c>
      <c r="F24" s="110"/>
      <c r="G24" s="67"/>
      <c r="H24" s="68">
        <f t="shared" si="0"/>
        <v>0</v>
      </c>
    </row>
    <row r="25" spans="1:10" x14ac:dyDescent="0.55000000000000004">
      <c r="A25" s="64">
        <v>19</v>
      </c>
      <c r="B25" s="98" t="s">
        <v>2</v>
      </c>
      <c r="C25" s="99"/>
      <c r="D25" s="65">
        <v>2</v>
      </c>
      <c r="E25" s="66" t="s">
        <v>55</v>
      </c>
      <c r="F25" s="110"/>
      <c r="G25" s="67"/>
      <c r="H25" s="68">
        <f t="shared" si="0"/>
        <v>0</v>
      </c>
    </row>
    <row r="26" spans="1:10" x14ac:dyDescent="0.55000000000000004">
      <c r="A26" s="64">
        <v>20</v>
      </c>
      <c r="B26" s="98" t="s">
        <v>3</v>
      </c>
      <c r="C26" s="99"/>
      <c r="D26" s="65">
        <v>1</v>
      </c>
      <c r="E26" s="66" t="s">
        <v>52</v>
      </c>
      <c r="F26" s="110"/>
      <c r="G26" s="67"/>
      <c r="H26" s="68">
        <f t="shared" ref="H26:H28" si="1">G26*$F$7*D26</f>
        <v>0</v>
      </c>
    </row>
    <row r="27" spans="1:10" x14ac:dyDescent="0.55000000000000004">
      <c r="A27" s="64">
        <v>21</v>
      </c>
      <c r="B27" s="98" t="s">
        <v>49</v>
      </c>
      <c r="C27" s="99"/>
      <c r="D27" s="69">
        <v>1</v>
      </c>
      <c r="E27" s="70" t="s">
        <v>52</v>
      </c>
      <c r="F27" s="110"/>
      <c r="G27" s="71"/>
      <c r="H27" s="72">
        <f t="shared" si="1"/>
        <v>0</v>
      </c>
    </row>
    <row r="28" spans="1:10" x14ac:dyDescent="0.55000000000000004">
      <c r="A28" s="64">
        <v>22</v>
      </c>
      <c r="B28" s="98" t="s">
        <v>50</v>
      </c>
      <c r="C28" s="99"/>
      <c r="D28" s="69">
        <v>2</v>
      </c>
      <c r="E28" s="70" t="s">
        <v>52</v>
      </c>
      <c r="F28" s="110"/>
      <c r="G28" s="71"/>
      <c r="H28" s="72">
        <f t="shared" si="1"/>
        <v>0</v>
      </c>
    </row>
    <row r="29" spans="1:10" x14ac:dyDescent="0.55000000000000004">
      <c r="A29" s="64">
        <v>23</v>
      </c>
      <c r="B29" s="98" t="s">
        <v>51</v>
      </c>
      <c r="C29" s="99"/>
      <c r="D29" s="65">
        <v>1</v>
      </c>
      <c r="E29" s="66" t="s">
        <v>52</v>
      </c>
      <c r="F29" s="110"/>
      <c r="G29" s="67"/>
      <c r="H29" s="68">
        <f t="shared" si="0"/>
        <v>0</v>
      </c>
    </row>
    <row r="30" spans="1:10" ht="14.7" thickBot="1" x14ac:dyDescent="0.6">
      <c r="A30" s="64">
        <v>24</v>
      </c>
      <c r="B30" s="112" t="s">
        <v>30</v>
      </c>
      <c r="C30" s="113"/>
      <c r="D30" s="69">
        <v>1</v>
      </c>
      <c r="E30" s="70" t="s">
        <v>52</v>
      </c>
      <c r="F30" s="111"/>
      <c r="G30" s="71"/>
      <c r="H30" s="72">
        <f t="shared" ref="H30" si="2">G30*$F$7*D30</f>
        <v>0</v>
      </c>
    </row>
    <row r="31" spans="1:10" s="46" customFormat="1" ht="15.9" thickBot="1" x14ac:dyDescent="0.65">
      <c r="A31" s="42" t="s">
        <v>13</v>
      </c>
      <c r="B31" s="73"/>
      <c r="C31" s="74"/>
      <c r="D31" s="75"/>
      <c r="E31" s="73"/>
      <c r="F31" s="82" t="s">
        <v>18</v>
      </c>
      <c r="G31" s="100">
        <f>SUM(H7:H30)</f>
        <v>0</v>
      </c>
      <c r="H31" s="101"/>
      <c r="J31" s="83">
        <f>G31</f>
        <v>0</v>
      </c>
    </row>
    <row r="32" spans="1:10" x14ac:dyDescent="0.55000000000000004">
      <c r="A32" s="76" t="s">
        <v>4</v>
      </c>
      <c r="B32" s="76"/>
      <c r="C32" s="45"/>
    </row>
    <row r="33" spans="1:10" x14ac:dyDescent="0.55000000000000004">
      <c r="A33" s="76"/>
      <c r="B33" s="76"/>
      <c r="C33" s="45"/>
    </row>
    <row r="34" spans="1:10" ht="15.6" x14ac:dyDescent="0.55000000000000004">
      <c r="B34" s="76"/>
      <c r="C34" s="84" t="s">
        <v>57</v>
      </c>
      <c r="D34" s="102"/>
      <c r="E34" s="103"/>
      <c r="J34" s="97">
        <f>D34</f>
        <v>0</v>
      </c>
    </row>
    <row r="36" spans="1:10" x14ac:dyDescent="0.55000000000000004">
      <c r="A36" s="45" t="s">
        <v>17</v>
      </c>
      <c r="C36" s="43"/>
    </row>
    <row r="37" spans="1:10" x14ac:dyDescent="0.55000000000000004">
      <c r="A37" s="45" t="s">
        <v>21</v>
      </c>
      <c r="C37" s="43"/>
    </row>
    <row r="38" spans="1:10" x14ac:dyDescent="0.55000000000000004">
      <c r="A38" s="79" t="s">
        <v>20</v>
      </c>
      <c r="C38" s="43"/>
    </row>
    <row r="39" spans="1:10" x14ac:dyDescent="0.55000000000000004">
      <c r="A39" s="79" t="s">
        <v>22</v>
      </c>
      <c r="C39" s="80"/>
    </row>
  </sheetData>
  <sheetProtection selectLockedCells="1"/>
  <mergeCells count="29">
    <mergeCell ref="G31:H31"/>
    <mergeCell ref="D34:E34"/>
    <mergeCell ref="B17:C17"/>
    <mergeCell ref="A1:H1"/>
    <mergeCell ref="B6:C6"/>
    <mergeCell ref="B7:C7"/>
    <mergeCell ref="F7:F30"/>
    <mergeCell ref="B8:C8"/>
    <mergeCell ref="B9:C9"/>
    <mergeCell ref="B10:C10"/>
    <mergeCell ref="B11:C11"/>
    <mergeCell ref="B30:C30"/>
    <mergeCell ref="B12:C12"/>
    <mergeCell ref="B13:C13"/>
    <mergeCell ref="B14:C14"/>
    <mergeCell ref="B15:C15"/>
    <mergeCell ref="B16:C16"/>
    <mergeCell ref="B24:C24"/>
    <mergeCell ref="B25:C25"/>
    <mergeCell ref="B29:C29"/>
    <mergeCell ref="B18:C18"/>
    <mergeCell ref="B19:C19"/>
    <mergeCell ref="B20:C20"/>
    <mergeCell ref="B21:C21"/>
    <mergeCell ref="B22:C22"/>
    <mergeCell ref="B23:C23"/>
    <mergeCell ref="B26:C26"/>
    <mergeCell ref="B27:C27"/>
    <mergeCell ref="B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topLeftCell="A30" workbookViewId="0">
      <selection activeCell="A39" sqref="A1:H39"/>
    </sheetView>
  </sheetViews>
  <sheetFormatPr defaultRowHeight="14.4" x14ac:dyDescent="0.55000000000000004"/>
  <cols>
    <col min="1" max="2" width="5.68359375" style="45" customWidth="1"/>
    <col min="3" max="3" width="36" style="81" customWidth="1"/>
    <col min="4" max="4" width="8.9453125" style="77" customWidth="1"/>
    <col min="5" max="6" width="8.83984375" style="45"/>
    <col min="7" max="7" width="9.578125" style="78" customWidth="1"/>
    <col min="8" max="8" width="13.9453125" style="78" customWidth="1"/>
    <col min="9" max="9" width="8.83984375" style="45"/>
    <col min="10" max="10" width="9.3671875" style="93" bestFit="1" customWidth="1"/>
    <col min="11" max="11" width="13.1015625" style="45" bestFit="1" customWidth="1"/>
    <col min="12" max="16384" width="8.83984375" style="45"/>
  </cols>
  <sheetData>
    <row r="1" spans="1:10" ht="15.6" x14ac:dyDescent="0.55000000000000004">
      <c r="A1" s="104" t="s">
        <v>14</v>
      </c>
      <c r="B1" s="104"/>
      <c r="C1" s="104"/>
      <c r="D1" s="104"/>
      <c r="E1" s="104"/>
      <c r="F1" s="104"/>
      <c r="G1" s="104"/>
      <c r="H1" s="104"/>
    </row>
    <row r="2" spans="1:10" s="46" customFormat="1" ht="15.6" x14ac:dyDescent="0.6">
      <c r="C2" s="47"/>
      <c r="D2" s="48"/>
      <c r="G2" s="49"/>
      <c r="H2" s="49"/>
      <c r="J2" s="94"/>
    </row>
    <row r="3" spans="1:10" s="50" customFormat="1" x14ac:dyDescent="0.55000000000000004">
      <c r="A3" s="50" t="s">
        <v>7</v>
      </c>
      <c r="C3" s="51"/>
      <c r="D3" s="52"/>
      <c r="G3" s="53"/>
      <c r="H3" s="53"/>
      <c r="J3" s="95"/>
    </row>
    <row r="4" spans="1:10" s="50" customFormat="1" x14ac:dyDescent="0.55000000000000004">
      <c r="A4" s="50" t="s">
        <v>8</v>
      </c>
      <c r="C4" s="51"/>
      <c r="D4" s="52"/>
      <c r="G4" s="53"/>
      <c r="H4" s="53"/>
      <c r="J4" s="95"/>
    </row>
    <row r="5" spans="1:10" s="50" customFormat="1" ht="14.7" thickBot="1" x14ac:dyDescent="0.6">
      <c r="A5" s="41" t="s">
        <v>16</v>
      </c>
      <c r="C5" s="51"/>
      <c r="D5" s="52"/>
      <c r="G5" s="53"/>
      <c r="H5" s="53"/>
      <c r="J5" s="95"/>
    </row>
    <row r="6" spans="1:10" s="58" customFormat="1" ht="32.700000000000003" customHeight="1" thickBot="1" x14ac:dyDescent="0.6">
      <c r="A6" s="54" t="s">
        <v>6</v>
      </c>
      <c r="B6" s="105" t="s">
        <v>0</v>
      </c>
      <c r="C6" s="106"/>
      <c r="D6" s="55" t="s">
        <v>9</v>
      </c>
      <c r="E6" s="55" t="s">
        <v>5</v>
      </c>
      <c r="F6" s="55" t="s">
        <v>10</v>
      </c>
      <c r="G6" s="56" t="s">
        <v>12</v>
      </c>
      <c r="H6" s="57" t="s">
        <v>11</v>
      </c>
      <c r="J6" s="96"/>
    </row>
    <row r="7" spans="1:10" x14ac:dyDescent="0.55000000000000004">
      <c r="A7" s="59">
        <v>1</v>
      </c>
      <c r="B7" s="107" t="s">
        <v>31</v>
      </c>
      <c r="C7" s="108"/>
      <c r="D7" s="60">
        <v>3</v>
      </c>
      <c r="E7" s="61" t="s">
        <v>52</v>
      </c>
      <c r="F7" s="109">
        <v>2000</v>
      </c>
      <c r="G7" s="62"/>
      <c r="H7" s="63">
        <f>G7*$F$7*D7</f>
        <v>0</v>
      </c>
    </row>
    <row r="8" spans="1:10" x14ac:dyDescent="0.55000000000000004">
      <c r="A8" s="64">
        <v>2</v>
      </c>
      <c r="B8" s="98" t="s">
        <v>32</v>
      </c>
      <c r="C8" s="99"/>
      <c r="D8" s="65">
        <v>3</v>
      </c>
      <c r="E8" s="66" t="s">
        <v>52</v>
      </c>
      <c r="F8" s="110"/>
      <c r="G8" s="67"/>
      <c r="H8" s="68">
        <f t="shared" ref="H8:H29" si="0">G8*$F$7*D8</f>
        <v>0</v>
      </c>
    </row>
    <row r="9" spans="1:10" x14ac:dyDescent="0.55000000000000004">
      <c r="A9" s="64">
        <v>3</v>
      </c>
      <c r="B9" s="98" t="s">
        <v>33</v>
      </c>
      <c r="C9" s="99"/>
      <c r="D9" s="65">
        <v>2</v>
      </c>
      <c r="E9" s="66" t="s">
        <v>52</v>
      </c>
      <c r="F9" s="110"/>
      <c r="G9" s="67"/>
      <c r="H9" s="68">
        <f t="shared" si="0"/>
        <v>0</v>
      </c>
    </row>
    <row r="10" spans="1:10" x14ac:dyDescent="0.55000000000000004">
      <c r="A10" s="64">
        <v>4</v>
      </c>
      <c r="B10" s="98" t="s">
        <v>34</v>
      </c>
      <c r="C10" s="99"/>
      <c r="D10" s="65">
        <v>7</v>
      </c>
      <c r="E10" s="66" t="s">
        <v>53</v>
      </c>
      <c r="F10" s="110"/>
      <c r="G10" s="67"/>
      <c r="H10" s="68">
        <f t="shared" si="0"/>
        <v>0</v>
      </c>
    </row>
    <row r="11" spans="1:10" x14ac:dyDescent="0.55000000000000004">
      <c r="A11" s="64">
        <v>5</v>
      </c>
      <c r="B11" s="98" t="s">
        <v>35</v>
      </c>
      <c r="C11" s="99"/>
      <c r="D11" s="65">
        <v>7</v>
      </c>
      <c r="E11" s="66" t="s">
        <v>53</v>
      </c>
      <c r="F11" s="110"/>
      <c r="G11" s="67"/>
      <c r="H11" s="68">
        <f t="shared" si="0"/>
        <v>0</v>
      </c>
    </row>
    <row r="12" spans="1:10" x14ac:dyDescent="0.55000000000000004">
      <c r="A12" s="64">
        <v>6</v>
      </c>
      <c r="B12" s="98" t="s">
        <v>36</v>
      </c>
      <c r="C12" s="99"/>
      <c r="D12" s="65">
        <v>2</v>
      </c>
      <c r="E12" s="66" t="s">
        <v>52</v>
      </c>
      <c r="F12" s="110"/>
      <c r="G12" s="67"/>
      <c r="H12" s="68">
        <f t="shared" si="0"/>
        <v>0</v>
      </c>
    </row>
    <row r="13" spans="1:10" x14ac:dyDescent="0.55000000000000004">
      <c r="A13" s="64">
        <v>7</v>
      </c>
      <c r="B13" s="98" t="s">
        <v>37</v>
      </c>
      <c r="C13" s="99"/>
      <c r="D13" s="65">
        <v>2</v>
      </c>
      <c r="E13" s="66" t="s">
        <v>52</v>
      </c>
      <c r="F13" s="110"/>
      <c r="G13" s="67"/>
      <c r="H13" s="68">
        <f t="shared" si="0"/>
        <v>0</v>
      </c>
    </row>
    <row r="14" spans="1:10" x14ac:dyDescent="0.55000000000000004">
      <c r="A14" s="64">
        <v>8</v>
      </c>
      <c r="B14" s="98" t="s">
        <v>38</v>
      </c>
      <c r="C14" s="99"/>
      <c r="D14" s="65">
        <v>1</v>
      </c>
      <c r="E14" s="66" t="s">
        <v>52</v>
      </c>
      <c r="F14" s="110"/>
      <c r="G14" s="67"/>
      <c r="H14" s="68">
        <f t="shared" si="0"/>
        <v>0</v>
      </c>
    </row>
    <row r="15" spans="1:10" x14ac:dyDescent="0.55000000000000004">
      <c r="A15" s="64">
        <v>9</v>
      </c>
      <c r="B15" s="98" t="s">
        <v>39</v>
      </c>
      <c r="C15" s="99"/>
      <c r="D15" s="65">
        <v>2</v>
      </c>
      <c r="E15" s="66" t="s">
        <v>52</v>
      </c>
      <c r="F15" s="110"/>
      <c r="G15" s="67"/>
      <c r="H15" s="68">
        <f t="shared" si="0"/>
        <v>0</v>
      </c>
    </row>
    <row r="16" spans="1:10" x14ac:dyDescent="0.55000000000000004">
      <c r="A16" s="64">
        <v>10</v>
      </c>
      <c r="B16" s="98" t="s">
        <v>40</v>
      </c>
      <c r="C16" s="99"/>
      <c r="D16" s="65">
        <v>1</v>
      </c>
      <c r="E16" s="66" t="s">
        <v>52</v>
      </c>
      <c r="F16" s="110"/>
      <c r="G16" s="67"/>
      <c r="H16" s="68">
        <f t="shared" si="0"/>
        <v>0</v>
      </c>
    </row>
    <row r="17" spans="1:11" x14ac:dyDescent="0.55000000000000004">
      <c r="A17" s="64">
        <v>11</v>
      </c>
      <c r="B17" s="98" t="s">
        <v>41</v>
      </c>
      <c r="C17" s="99"/>
      <c r="D17" s="65">
        <v>6</v>
      </c>
      <c r="E17" s="66" t="s">
        <v>52</v>
      </c>
      <c r="F17" s="110"/>
      <c r="G17" s="67"/>
      <c r="H17" s="68">
        <f t="shared" si="0"/>
        <v>0</v>
      </c>
    </row>
    <row r="18" spans="1:11" x14ac:dyDescent="0.55000000000000004">
      <c r="A18" s="64">
        <v>12</v>
      </c>
      <c r="B18" s="98" t="s">
        <v>42</v>
      </c>
      <c r="C18" s="99"/>
      <c r="D18" s="65">
        <v>2</v>
      </c>
      <c r="E18" s="66" t="s">
        <v>52</v>
      </c>
      <c r="F18" s="110"/>
      <c r="G18" s="67"/>
      <c r="H18" s="68">
        <f t="shared" si="0"/>
        <v>0</v>
      </c>
    </row>
    <row r="19" spans="1:11" x14ac:dyDescent="0.55000000000000004">
      <c r="A19" s="64">
        <v>13</v>
      </c>
      <c r="B19" s="98" t="s">
        <v>43</v>
      </c>
      <c r="C19" s="99"/>
      <c r="D19" s="65">
        <v>2</v>
      </c>
      <c r="E19" s="66" t="s">
        <v>52</v>
      </c>
      <c r="F19" s="110"/>
      <c r="G19" s="67"/>
      <c r="H19" s="68">
        <f t="shared" si="0"/>
        <v>0</v>
      </c>
    </row>
    <row r="20" spans="1:11" x14ac:dyDescent="0.55000000000000004">
      <c r="A20" s="64">
        <v>14</v>
      </c>
      <c r="B20" s="98" t="s">
        <v>44</v>
      </c>
      <c r="C20" s="99"/>
      <c r="D20" s="65">
        <v>2</v>
      </c>
      <c r="E20" s="66" t="s">
        <v>52</v>
      </c>
      <c r="F20" s="110"/>
      <c r="G20" s="67"/>
      <c r="H20" s="68">
        <f t="shared" si="0"/>
        <v>0</v>
      </c>
    </row>
    <row r="21" spans="1:11" x14ac:dyDescent="0.55000000000000004">
      <c r="A21" s="64">
        <v>15</v>
      </c>
      <c r="B21" s="98" t="s">
        <v>45</v>
      </c>
      <c r="C21" s="99"/>
      <c r="D21" s="65">
        <v>6</v>
      </c>
      <c r="E21" s="66" t="s">
        <v>52</v>
      </c>
      <c r="F21" s="110"/>
      <c r="G21" s="67"/>
      <c r="H21" s="68">
        <f t="shared" si="0"/>
        <v>0</v>
      </c>
    </row>
    <row r="22" spans="1:11" x14ac:dyDescent="0.55000000000000004">
      <c r="A22" s="64">
        <v>16</v>
      </c>
      <c r="B22" s="98" t="s">
        <v>46</v>
      </c>
      <c r="C22" s="99"/>
      <c r="D22" s="65">
        <v>1</v>
      </c>
      <c r="E22" s="66" t="s">
        <v>52</v>
      </c>
      <c r="F22" s="110"/>
      <c r="G22" s="67"/>
      <c r="H22" s="68">
        <f t="shared" si="0"/>
        <v>0</v>
      </c>
    </row>
    <row r="23" spans="1:11" x14ac:dyDescent="0.55000000000000004">
      <c r="A23" s="64">
        <v>17</v>
      </c>
      <c r="B23" s="98" t="s">
        <v>47</v>
      </c>
      <c r="C23" s="99"/>
      <c r="D23" s="65">
        <v>150</v>
      </c>
      <c r="E23" s="66" t="s">
        <v>54</v>
      </c>
      <c r="F23" s="110"/>
      <c r="G23" s="67"/>
      <c r="H23" s="68">
        <f t="shared" si="0"/>
        <v>0</v>
      </c>
    </row>
    <row r="24" spans="1:11" x14ac:dyDescent="0.55000000000000004">
      <c r="A24" s="64">
        <v>18</v>
      </c>
      <c r="B24" s="98" t="s">
        <v>48</v>
      </c>
      <c r="C24" s="99"/>
      <c r="D24" s="65">
        <v>2</v>
      </c>
      <c r="E24" s="66" t="s">
        <v>52</v>
      </c>
      <c r="F24" s="110"/>
      <c r="G24" s="67"/>
      <c r="H24" s="68">
        <f t="shared" si="0"/>
        <v>0</v>
      </c>
    </row>
    <row r="25" spans="1:11" x14ac:dyDescent="0.55000000000000004">
      <c r="A25" s="64">
        <v>19</v>
      </c>
      <c r="B25" s="98" t="s">
        <v>2</v>
      </c>
      <c r="C25" s="99"/>
      <c r="D25" s="65">
        <v>2</v>
      </c>
      <c r="E25" s="66" t="s">
        <v>55</v>
      </c>
      <c r="F25" s="110"/>
      <c r="G25" s="67"/>
      <c r="H25" s="68">
        <f t="shared" si="0"/>
        <v>0</v>
      </c>
    </row>
    <row r="26" spans="1:11" x14ac:dyDescent="0.55000000000000004">
      <c r="A26" s="64">
        <v>20</v>
      </c>
      <c r="B26" s="98" t="s">
        <v>3</v>
      </c>
      <c r="C26" s="99"/>
      <c r="D26" s="65">
        <v>1</v>
      </c>
      <c r="E26" s="66" t="s">
        <v>52</v>
      </c>
      <c r="F26" s="110"/>
      <c r="G26" s="67"/>
      <c r="H26" s="68">
        <f t="shared" si="0"/>
        <v>0</v>
      </c>
    </row>
    <row r="27" spans="1:11" x14ac:dyDescent="0.55000000000000004">
      <c r="A27" s="64">
        <v>21</v>
      </c>
      <c r="B27" s="98" t="s">
        <v>49</v>
      </c>
      <c r="C27" s="99"/>
      <c r="D27" s="69">
        <v>1</v>
      </c>
      <c r="E27" s="70" t="s">
        <v>52</v>
      </c>
      <c r="F27" s="110"/>
      <c r="G27" s="71"/>
      <c r="H27" s="72">
        <f t="shared" si="0"/>
        <v>0</v>
      </c>
    </row>
    <row r="28" spans="1:11" x14ac:dyDescent="0.55000000000000004">
      <c r="A28" s="64">
        <v>22</v>
      </c>
      <c r="B28" s="98" t="s">
        <v>50</v>
      </c>
      <c r="C28" s="99"/>
      <c r="D28" s="69">
        <v>2</v>
      </c>
      <c r="E28" s="70" t="s">
        <v>52</v>
      </c>
      <c r="F28" s="110"/>
      <c r="G28" s="71"/>
      <c r="H28" s="72">
        <f t="shared" si="0"/>
        <v>0</v>
      </c>
    </row>
    <row r="29" spans="1:11" x14ac:dyDescent="0.55000000000000004">
      <c r="A29" s="64">
        <v>23</v>
      </c>
      <c r="B29" s="98" t="s">
        <v>51</v>
      </c>
      <c r="C29" s="99"/>
      <c r="D29" s="65">
        <v>1</v>
      </c>
      <c r="E29" s="66" t="s">
        <v>52</v>
      </c>
      <c r="F29" s="110"/>
      <c r="G29" s="67"/>
      <c r="H29" s="68">
        <f t="shared" si="0"/>
        <v>0</v>
      </c>
    </row>
    <row r="30" spans="1:11" ht="14.7" thickBot="1" x14ac:dyDescent="0.6">
      <c r="A30" s="64">
        <v>24</v>
      </c>
      <c r="B30" s="112" t="s">
        <v>30</v>
      </c>
      <c r="C30" s="113"/>
      <c r="D30" s="69">
        <v>1</v>
      </c>
      <c r="E30" s="70" t="s">
        <v>52</v>
      </c>
      <c r="F30" s="111"/>
      <c r="G30" s="71"/>
      <c r="H30" s="72">
        <f>G30*$F$7*D30</f>
        <v>0</v>
      </c>
    </row>
    <row r="31" spans="1:11" s="46" customFormat="1" ht="15.9" thickBot="1" x14ac:dyDescent="0.65">
      <c r="A31" s="42" t="s">
        <v>23</v>
      </c>
      <c r="B31" s="73"/>
      <c r="C31" s="74"/>
      <c r="D31" s="75"/>
      <c r="E31" s="73"/>
      <c r="F31" s="82" t="s">
        <v>18</v>
      </c>
      <c r="G31" s="100">
        <f>SUM(H7:H30)</f>
        <v>0</v>
      </c>
      <c r="H31" s="101"/>
      <c r="J31" s="94"/>
      <c r="K31" s="83">
        <f>G31</f>
        <v>0</v>
      </c>
    </row>
    <row r="32" spans="1:11" x14ac:dyDescent="0.55000000000000004">
      <c r="A32" s="76" t="s">
        <v>4</v>
      </c>
      <c r="B32" s="76"/>
      <c r="C32" s="45"/>
    </row>
    <row r="33" spans="1:10" x14ac:dyDescent="0.55000000000000004">
      <c r="A33" s="76"/>
      <c r="B33" s="76"/>
      <c r="C33" s="45"/>
    </row>
    <row r="34" spans="1:10" ht="15.6" x14ac:dyDescent="0.55000000000000004">
      <c r="B34" s="76"/>
      <c r="C34" s="84" t="s">
        <v>57</v>
      </c>
      <c r="D34" s="102"/>
      <c r="E34" s="103"/>
      <c r="J34" s="97">
        <f>D34</f>
        <v>0</v>
      </c>
    </row>
    <row r="36" spans="1:10" x14ac:dyDescent="0.55000000000000004">
      <c r="A36" s="45" t="s">
        <v>17</v>
      </c>
      <c r="C36" s="43"/>
    </row>
    <row r="37" spans="1:10" x14ac:dyDescent="0.55000000000000004">
      <c r="A37" s="45" t="s">
        <v>21</v>
      </c>
      <c r="C37" s="43"/>
    </row>
    <row r="38" spans="1:10" x14ac:dyDescent="0.55000000000000004">
      <c r="A38" s="79" t="s">
        <v>20</v>
      </c>
      <c r="C38" s="43"/>
    </row>
    <row r="39" spans="1:10" x14ac:dyDescent="0.55000000000000004">
      <c r="A39" s="79" t="s">
        <v>22</v>
      </c>
      <c r="C39" s="80"/>
    </row>
  </sheetData>
  <sheetProtection selectLockedCells="1"/>
  <mergeCells count="29">
    <mergeCell ref="G31:H31"/>
    <mergeCell ref="D34:E34"/>
    <mergeCell ref="B17:C17"/>
    <mergeCell ref="B10:C10"/>
    <mergeCell ref="B11:C11"/>
    <mergeCell ref="B27:C27"/>
    <mergeCell ref="B12:C12"/>
    <mergeCell ref="B13:C13"/>
    <mergeCell ref="B14:C14"/>
    <mergeCell ref="B15:C15"/>
    <mergeCell ref="B16:C16"/>
    <mergeCell ref="B24:C24"/>
    <mergeCell ref="B25:C25"/>
    <mergeCell ref="A1:H1"/>
    <mergeCell ref="B6:C6"/>
    <mergeCell ref="B7:C7"/>
    <mergeCell ref="B8:C8"/>
    <mergeCell ref="B9:C9"/>
    <mergeCell ref="F7:F30"/>
    <mergeCell ref="B29:C29"/>
    <mergeCell ref="B30:C30"/>
    <mergeCell ref="B26:C26"/>
    <mergeCell ref="B28:C28"/>
    <mergeCell ref="B18:C18"/>
    <mergeCell ref="B19:C19"/>
    <mergeCell ref="B20:C20"/>
    <mergeCell ref="B21:C21"/>
    <mergeCell ref="B22:C22"/>
    <mergeCell ref="B23:C2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E0AD-7C6A-444C-9601-0E40F58406AD}">
  <sheetPr>
    <pageSetUpPr fitToPage="1"/>
  </sheetPr>
  <dimension ref="A1:J39"/>
  <sheetViews>
    <sheetView topLeftCell="A30" workbookViewId="0">
      <selection activeCell="H45" sqref="H45"/>
    </sheetView>
  </sheetViews>
  <sheetFormatPr defaultRowHeight="14.4" x14ac:dyDescent="0.55000000000000004"/>
  <cols>
    <col min="1" max="2" width="5.68359375" style="128" customWidth="1"/>
    <col min="3" max="3" width="36" style="190" customWidth="1"/>
    <col min="4" max="4" width="8.9453125" style="180" customWidth="1"/>
    <col min="5" max="6" width="8.83984375" style="128"/>
    <col min="7" max="7" width="9.578125" style="181" customWidth="1"/>
    <col min="8" max="8" width="13.9453125" style="181" customWidth="1"/>
    <col min="9" max="9" width="8.83984375" style="128"/>
    <col min="10" max="10" width="13.1015625" style="129" bestFit="1" customWidth="1"/>
    <col min="11" max="16384" width="8.83984375" style="128"/>
  </cols>
  <sheetData>
    <row r="1" spans="1:10" ht="15.6" x14ac:dyDescent="0.55000000000000004">
      <c r="A1" s="127" t="s">
        <v>14</v>
      </c>
      <c r="B1" s="127"/>
      <c r="C1" s="127"/>
      <c r="D1" s="127"/>
      <c r="E1" s="127"/>
      <c r="F1" s="127"/>
      <c r="G1" s="127"/>
      <c r="H1" s="127"/>
    </row>
    <row r="2" spans="1:10" s="130" customFormat="1" ht="15.6" x14ac:dyDescent="0.6">
      <c r="C2" s="131"/>
      <c r="D2" s="132"/>
      <c r="G2" s="133"/>
      <c r="H2" s="133"/>
      <c r="J2" s="134"/>
    </row>
    <row r="3" spans="1:10" s="135" customFormat="1" x14ac:dyDescent="0.55000000000000004">
      <c r="A3" s="135" t="s">
        <v>7</v>
      </c>
      <c r="C3" s="136"/>
      <c r="D3" s="137"/>
      <c r="G3" s="138"/>
      <c r="H3" s="138"/>
      <c r="J3" s="139"/>
    </row>
    <row r="4" spans="1:10" s="135" customFormat="1" x14ac:dyDescent="0.55000000000000004">
      <c r="A4" s="135" t="s">
        <v>8</v>
      </c>
      <c r="C4" s="136"/>
      <c r="D4" s="137"/>
      <c r="G4" s="138"/>
      <c r="H4" s="138"/>
      <c r="J4" s="139"/>
    </row>
    <row r="5" spans="1:10" s="135" customFormat="1" ht="14.7" thickBot="1" x14ac:dyDescent="0.6">
      <c r="A5" s="135" t="s">
        <v>56</v>
      </c>
      <c r="C5" s="136"/>
      <c r="D5" s="137"/>
      <c r="G5" s="138"/>
      <c r="H5" s="138"/>
      <c r="J5" s="139"/>
    </row>
    <row r="6" spans="1:10" s="146" customFormat="1" ht="32.700000000000003" customHeight="1" thickBot="1" x14ac:dyDescent="0.6">
      <c r="A6" s="140" t="s">
        <v>6</v>
      </c>
      <c r="B6" s="141" t="s">
        <v>0</v>
      </c>
      <c r="C6" s="142"/>
      <c r="D6" s="143" t="s">
        <v>9</v>
      </c>
      <c r="E6" s="143" t="s">
        <v>5</v>
      </c>
      <c r="F6" s="143" t="s">
        <v>10</v>
      </c>
      <c r="G6" s="144" t="s">
        <v>12</v>
      </c>
      <c r="H6" s="145" t="s">
        <v>11</v>
      </c>
      <c r="J6" s="147"/>
    </row>
    <row r="7" spans="1:10" x14ac:dyDescent="0.55000000000000004">
      <c r="A7" s="148">
        <v>1</v>
      </c>
      <c r="B7" s="149" t="s">
        <v>31</v>
      </c>
      <c r="C7" s="150"/>
      <c r="D7" s="151">
        <v>3</v>
      </c>
      <c r="E7" s="152" t="s">
        <v>52</v>
      </c>
      <c r="F7" s="153">
        <v>4500</v>
      </c>
      <c r="G7" s="154"/>
      <c r="H7" s="155">
        <f>G7*$F$7*D7</f>
        <v>0</v>
      </c>
    </row>
    <row r="8" spans="1:10" x14ac:dyDescent="0.55000000000000004">
      <c r="A8" s="156">
        <v>2</v>
      </c>
      <c r="B8" s="157" t="s">
        <v>32</v>
      </c>
      <c r="C8" s="158"/>
      <c r="D8" s="159">
        <v>3</v>
      </c>
      <c r="E8" s="160" t="s">
        <v>52</v>
      </c>
      <c r="F8" s="161"/>
      <c r="G8" s="162"/>
      <c r="H8" s="163">
        <f t="shared" ref="H8:H30" si="0">G8*$F$7*D8</f>
        <v>0</v>
      </c>
    </row>
    <row r="9" spans="1:10" x14ac:dyDescent="0.55000000000000004">
      <c r="A9" s="156">
        <v>3</v>
      </c>
      <c r="B9" s="157" t="s">
        <v>33</v>
      </c>
      <c r="C9" s="158"/>
      <c r="D9" s="159">
        <v>2</v>
      </c>
      <c r="E9" s="160" t="s">
        <v>52</v>
      </c>
      <c r="F9" s="161"/>
      <c r="G9" s="162"/>
      <c r="H9" s="163">
        <f t="shared" si="0"/>
        <v>0</v>
      </c>
    </row>
    <row r="10" spans="1:10" x14ac:dyDescent="0.55000000000000004">
      <c r="A10" s="156">
        <v>4</v>
      </c>
      <c r="B10" s="157" t="s">
        <v>34</v>
      </c>
      <c r="C10" s="158"/>
      <c r="D10" s="159">
        <v>7</v>
      </c>
      <c r="E10" s="160" t="s">
        <v>53</v>
      </c>
      <c r="F10" s="161"/>
      <c r="G10" s="162"/>
      <c r="H10" s="163">
        <f t="shared" si="0"/>
        <v>0</v>
      </c>
    </row>
    <row r="11" spans="1:10" x14ac:dyDescent="0.55000000000000004">
      <c r="A11" s="156">
        <v>5</v>
      </c>
      <c r="B11" s="157" t="s">
        <v>35</v>
      </c>
      <c r="C11" s="158"/>
      <c r="D11" s="159">
        <v>7</v>
      </c>
      <c r="E11" s="160" t="s">
        <v>53</v>
      </c>
      <c r="F11" s="161"/>
      <c r="G11" s="162"/>
      <c r="H11" s="163">
        <f t="shared" si="0"/>
        <v>0</v>
      </c>
    </row>
    <row r="12" spans="1:10" x14ac:dyDescent="0.55000000000000004">
      <c r="A12" s="156">
        <v>6</v>
      </c>
      <c r="B12" s="157" t="s">
        <v>36</v>
      </c>
      <c r="C12" s="158"/>
      <c r="D12" s="159">
        <v>2</v>
      </c>
      <c r="E12" s="160" t="s">
        <v>52</v>
      </c>
      <c r="F12" s="161"/>
      <c r="G12" s="162"/>
      <c r="H12" s="163">
        <f t="shared" si="0"/>
        <v>0</v>
      </c>
    </row>
    <row r="13" spans="1:10" x14ac:dyDescent="0.55000000000000004">
      <c r="A13" s="156">
        <v>7</v>
      </c>
      <c r="B13" s="157" t="s">
        <v>37</v>
      </c>
      <c r="C13" s="158"/>
      <c r="D13" s="159">
        <v>2</v>
      </c>
      <c r="E13" s="160" t="s">
        <v>52</v>
      </c>
      <c r="F13" s="161"/>
      <c r="G13" s="162"/>
      <c r="H13" s="163">
        <f t="shared" si="0"/>
        <v>0</v>
      </c>
    </row>
    <row r="14" spans="1:10" x14ac:dyDescent="0.55000000000000004">
      <c r="A14" s="156">
        <v>8</v>
      </c>
      <c r="B14" s="157" t="s">
        <v>38</v>
      </c>
      <c r="C14" s="158"/>
      <c r="D14" s="159">
        <v>1</v>
      </c>
      <c r="E14" s="160" t="s">
        <v>52</v>
      </c>
      <c r="F14" s="161"/>
      <c r="G14" s="162"/>
      <c r="H14" s="163">
        <f t="shared" si="0"/>
        <v>0</v>
      </c>
    </row>
    <row r="15" spans="1:10" x14ac:dyDescent="0.55000000000000004">
      <c r="A15" s="156">
        <v>9</v>
      </c>
      <c r="B15" s="157" t="s">
        <v>39</v>
      </c>
      <c r="C15" s="158"/>
      <c r="D15" s="159">
        <v>2</v>
      </c>
      <c r="E15" s="160" t="s">
        <v>52</v>
      </c>
      <c r="F15" s="161"/>
      <c r="G15" s="162"/>
      <c r="H15" s="163">
        <f t="shared" si="0"/>
        <v>0</v>
      </c>
    </row>
    <row r="16" spans="1:10" x14ac:dyDescent="0.55000000000000004">
      <c r="A16" s="156">
        <v>10</v>
      </c>
      <c r="B16" s="157" t="s">
        <v>40</v>
      </c>
      <c r="C16" s="158"/>
      <c r="D16" s="159">
        <v>1</v>
      </c>
      <c r="E16" s="160" t="s">
        <v>52</v>
      </c>
      <c r="F16" s="161"/>
      <c r="G16" s="162"/>
      <c r="H16" s="163">
        <f t="shared" si="0"/>
        <v>0</v>
      </c>
    </row>
    <row r="17" spans="1:10" x14ac:dyDescent="0.55000000000000004">
      <c r="A17" s="156">
        <v>11</v>
      </c>
      <c r="B17" s="157" t="s">
        <v>41</v>
      </c>
      <c r="C17" s="158"/>
      <c r="D17" s="159">
        <v>6</v>
      </c>
      <c r="E17" s="160" t="s">
        <v>52</v>
      </c>
      <c r="F17" s="161"/>
      <c r="G17" s="162"/>
      <c r="H17" s="163">
        <f t="shared" si="0"/>
        <v>0</v>
      </c>
    </row>
    <row r="18" spans="1:10" x14ac:dyDescent="0.55000000000000004">
      <c r="A18" s="156">
        <v>12</v>
      </c>
      <c r="B18" s="157" t="s">
        <v>42</v>
      </c>
      <c r="C18" s="158"/>
      <c r="D18" s="159">
        <v>2</v>
      </c>
      <c r="E18" s="160" t="s">
        <v>52</v>
      </c>
      <c r="F18" s="161"/>
      <c r="G18" s="162"/>
      <c r="H18" s="163">
        <f t="shared" si="0"/>
        <v>0</v>
      </c>
    </row>
    <row r="19" spans="1:10" x14ac:dyDescent="0.55000000000000004">
      <c r="A19" s="156">
        <v>13</v>
      </c>
      <c r="B19" s="157" t="s">
        <v>43</v>
      </c>
      <c r="C19" s="158"/>
      <c r="D19" s="159">
        <v>2</v>
      </c>
      <c r="E19" s="160" t="s">
        <v>52</v>
      </c>
      <c r="F19" s="161"/>
      <c r="G19" s="162"/>
      <c r="H19" s="163">
        <f t="shared" si="0"/>
        <v>0</v>
      </c>
    </row>
    <row r="20" spans="1:10" x14ac:dyDescent="0.55000000000000004">
      <c r="A20" s="156">
        <v>14</v>
      </c>
      <c r="B20" s="157" t="s">
        <v>44</v>
      </c>
      <c r="C20" s="158"/>
      <c r="D20" s="159">
        <v>2</v>
      </c>
      <c r="E20" s="160" t="s">
        <v>52</v>
      </c>
      <c r="F20" s="161"/>
      <c r="G20" s="162"/>
      <c r="H20" s="163">
        <f t="shared" si="0"/>
        <v>0</v>
      </c>
    </row>
    <row r="21" spans="1:10" x14ac:dyDescent="0.55000000000000004">
      <c r="A21" s="156">
        <v>15</v>
      </c>
      <c r="B21" s="157" t="s">
        <v>45</v>
      </c>
      <c r="C21" s="158"/>
      <c r="D21" s="159">
        <v>6</v>
      </c>
      <c r="E21" s="160" t="s">
        <v>52</v>
      </c>
      <c r="F21" s="161"/>
      <c r="G21" s="162"/>
      <c r="H21" s="163">
        <f t="shared" si="0"/>
        <v>0</v>
      </c>
    </row>
    <row r="22" spans="1:10" x14ac:dyDescent="0.55000000000000004">
      <c r="A22" s="156">
        <v>16</v>
      </c>
      <c r="B22" s="157" t="s">
        <v>46</v>
      </c>
      <c r="C22" s="158"/>
      <c r="D22" s="159">
        <v>1</v>
      </c>
      <c r="E22" s="160" t="s">
        <v>52</v>
      </c>
      <c r="F22" s="161"/>
      <c r="G22" s="162"/>
      <c r="H22" s="163">
        <f t="shared" si="0"/>
        <v>0</v>
      </c>
    </row>
    <row r="23" spans="1:10" x14ac:dyDescent="0.55000000000000004">
      <c r="A23" s="156">
        <v>17</v>
      </c>
      <c r="B23" s="157" t="s">
        <v>47</v>
      </c>
      <c r="C23" s="158"/>
      <c r="D23" s="159">
        <v>150</v>
      </c>
      <c r="E23" s="160" t="s">
        <v>54</v>
      </c>
      <c r="F23" s="161"/>
      <c r="G23" s="162"/>
      <c r="H23" s="163">
        <f t="shared" si="0"/>
        <v>0</v>
      </c>
    </row>
    <row r="24" spans="1:10" x14ac:dyDescent="0.55000000000000004">
      <c r="A24" s="156">
        <v>18</v>
      </c>
      <c r="B24" s="157" t="s">
        <v>48</v>
      </c>
      <c r="C24" s="158"/>
      <c r="D24" s="159">
        <v>2</v>
      </c>
      <c r="E24" s="160" t="s">
        <v>52</v>
      </c>
      <c r="F24" s="161"/>
      <c r="G24" s="162"/>
      <c r="H24" s="163">
        <f t="shared" si="0"/>
        <v>0</v>
      </c>
    </row>
    <row r="25" spans="1:10" x14ac:dyDescent="0.55000000000000004">
      <c r="A25" s="156">
        <v>19</v>
      </c>
      <c r="B25" s="157" t="s">
        <v>2</v>
      </c>
      <c r="C25" s="158"/>
      <c r="D25" s="159">
        <v>2</v>
      </c>
      <c r="E25" s="160" t="s">
        <v>55</v>
      </c>
      <c r="F25" s="161"/>
      <c r="G25" s="162"/>
      <c r="H25" s="163">
        <f t="shared" si="0"/>
        <v>0</v>
      </c>
    </row>
    <row r="26" spans="1:10" x14ac:dyDescent="0.55000000000000004">
      <c r="A26" s="156">
        <v>20</v>
      </c>
      <c r="B26" s="157" t="s">
        <v>3</v>
      </c>
      <c r="C26" s="158"/>
      <c r="D26" s="159">
        <v>1</v>
      </c>
      <c r="E26" s="160" t="s">
        <v>52</v>
      </c>
      <c r="F26" s="161"/>
      <c r="G26" s="162"/>
      <c r="H26" s="163">
        <f t="shared" si="0"/>
        <v>0</v>
      </c>
    </row>
    <row r="27" spans="1:10" x14ac:dyDescent="0.55000000000000004">
      <c r="A27" s="156">
        <v>21</v>
      </c>
      <c r="B27" s="157" t="s">
        <v>49</v>
      </c>
      <c r="C27" s="158"/>
      <c r="D27" s="164">
        <v>1</v>
      </c>
      <c r="E27" s="165" t="s">
        <v>52</v>
      </c>
      <c r="F27" s="161"/>
      <c r="G27" s="166"/>
      <c r="H27" s="167">
        <f t="shared" si="0"/>
        <v>0</v>
      </c>
    </row>
    <row r="28" spans="1:10" x14ac:dyDescent="0.55000000000000004">
      <c r="A28" s="156">
        <v>22</v>
      </c>
      <c r="B28" s="157" t="s">
        <v>50</v>
      </c>
      <c r="C28" s="158"/>
      <c r="D28" s="164">
        <v>2</v>
      </c>
      <c r="E28" s="165" t="s">
        <v>52</v>
      </c>
      <c r="F28" s="161"/>
      <c r="G28" s="166"/>
      <c r="H28" s="167">
        <f t="shared" si="0"/>
        <v>0</v>
      </c>
    </row>
    <row r="29" spans="1:10" x14ac:dyDescent="0.55000000000000004">
      <c r="A29" s="156">
        <v>23</v>
      </c>
      <c r="B29" s="157" t="s">
        <v>51</v>
      </c>
      <c r="C29" s="158"/>
      <c r="D29" s="159">
        <v>1</v>
      </c>
      <c r="E29" s="160" t="s">
        <v>52</v>
      </c>
      <c r="F29" s="161"/>
      <c r="G29" s="162"/>
      <c r="H29" s="163">
        <f t="shared" si="0"/>
        <v>0</v>
      </c>
    </row>
    <row r="30" spans="1:10" ht="14.7" thickBot="1" x14ac:dyDescent="0.6">
      <c r="A30" s="156">
        <v>24</v>
      </c>
      <c r="B30" s="168" t="s">
        <v>30</v>
      </c>
      <c r="C30" s="169"/>
      <c r="D30" s="164">
        <v>1</v>
      </c>
      <c r="E30" s="165" t="s">
        <v>52</v>
      </c>
      <c r="F30" s="170"/>
      <c r="G30" s="166"/>
      <c r="H30" s="167">
        <f t="shared" si="0"/>
        <v>0</v>
      </c>
    </row>
    <row r="31" spans="1:10" s="130" customFormat="1" ht="15.9" thickBot="1" x14ac:dyDescent="0.65">
      <c r="A31" s="171" t="s">
        <v>19</v>
      </c>
      <c r="B31" s="172"/>
      <c r="C31" s="173"/>
      <c r="D31" s="174"/>
      <c r="E31" s="172"/>
      <c r="F31" s="175" t="s">
        <v>18</v>
      </c>
      <c r="G31" s="176">
        <f>SUM(H7:H30)</f>
        <v>0</v>
      </c>
      <c r="H31" s="177"/>
      <c r="J31" s="178">
        <f>G31</f>
        <v>0</v>
      </c>
    </row>
    <row r="32" spans="1:10" x14ac:dyDescent="0.55000000000000004">
      <c r="A32" s="179" t="s">
        <v>4</v>
      </c>
      <c r="B32" s="179"/>
      <c r="C32" s="128"/>
    </row>
    <row r="33" spans="1:10" x14ac:dyDescent="0.55000000000000004">
      <c r="A33" s="179"/>
      <c r="B33" s="179"/>
      <c r="C33" s="128"/>
    </row>
    <row r="34" spans="1:10" ht="15.6" x14ac:dyDescent="0.55000000000000004">
      <c r="B34" s="179"/>
      <c r="C34" s="182" t="s">
        <v>57</v>
      </c>
      <c r="D34" s="183"/>
      <c r="E34" s="184"/>
      <c r="J34" s="185">
        <f>D34</f>
        <v>0</v>
      </c>
    </row>
    <row r="36" spans="1:10" x14ac:dyDescent="0.55000000000000004">
      <c r="A36" s="128" t="s">
        <v>17</v>
      </c>
      <c r="C36" s="186"/>
    </row>
    <row r="37" spans="1:10" x14ac:dyDescent="0.55000000000000004">
      <c r="A37" s="128" t="s">
        <v>21</v>
      </c>
      <c r="C37" s="187"/>
    </row>
    <row r="38" spans="1:10" x14ac:dyDescent="0.55000000000000004">
      <c r="A38" s="188" t="s">
        <v>20</v>
      </c>
      <c r="C38" s="187"/>
    </row>
    <row r="39" spans="1:10" x14ac:dyDescent="0.55000000000000004">
      <c r="A39" s="188" t="s">
        <v>22</v>
      </c>
      <c r="C39" s="189"/>
    </row>
  </sheetData>
  <sheetProtection selectLockedCells="1"/>
  <mergeCells count="29">
    <mergeCell ref="G31:H31"/>
    <mergeCell ref="D34:E34"/>
    <mergeCell ref="A1:H1"/>
    <mergeCell ref="B28:C28"/>
    <mergeCell ref="B26:C26"/>
    <mergeCell ref="B25:C25"/>
    <mergeCell ref="B24:C24"/>
    <mergeCell ref="B23:C23"/>
    <mergeCell ref="B22:C22"/>
    <mergeCell ref="B21:C21"/>
    <mergeCell ref="B20:C20"/>
    <mergeCell ref="B27:C27"/>
    <mergeCell ref="B19:C19"/>
    <mergeCell ref="B18:C18"/>
    <mergeCell ref="B17:C17"/>
    <mergeCell ref="B16:C16"/>
    <mergeCell ref="F7:F30"/>
    <mergeCell ref="B15:C15"/>
    <mergeCell ref="B7:C7"/>
    <mergeCell ref="B14:C14"/>
    <mergeCell ref="B29:C29"/>
    <mergeCell ref="B30:C30"/>
    <mergeCell ref="B6:C6"/>
    <mergeCell ref="B13:C13"/>
    <mergeCell ref="B12:C12"/>
    <mergeCell ref="B11:C11"/>
    <mergeCell ref="B10:C10"/>
    <mergeCell ref="B9:C9"/>
    <mergeCell ref="B8:C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E32F-2E54-4415-96F3-DA8DC037DC0B}">
  <sheetPr>
    <pageSetUpPr fitToPage="1"/>
  </sheetPr>
  <dimension ref="A1:H15"/>
  <sheetViews>
    <sheetView workbookViewId="0">
      <selection activeCell="H13" sqref="H13"/>
    </sheetView>
  </sheetViews>
  <sheetFormatPr defaultRowHeight="14.4" x14ac:dyDescent="0.55000000000000004"/>
  <cols>
    <col min="1" max="2" width="5.68359375" style="1" customWidth="1"/>
    <col min="3" max="3" width="28.68359375" style="37" customWidth="1"/>
    <col min="4" max="4" width="8.9453125" style="35" customWidth="1"/>
    <col min="5" max="5" width="8.83984375" style="1"/>
    <col min="6" max="6" width="10.3125" style="1" customWidth="1"/>
    <col min="7" max="7" width="14.7890625" style="36" customWidth="1"/>
    <col min="8" max="8" width="15.68359375" style="85" customWidth="1"/>
    <col min="9" max="16384" width="8.83984375" style="1"/>
  </cols>
  <sheetData>
    <row r="1" spans="1:8" ht="15.6" x14ac:dyDescent="0.55000000000000004">
      <c r="A1" s="114" t="s">
        <v>24</v>
      </c>
      <c r="B1" s="114"/>
      <c r="C1" s="115"/>
      <c r="D1" s="115"/>
      <c r="E1" s="115"/>
      <c r="F1" s="115"/>
      <c r="G1" s="115"/>
      <c r="H1" s="116"/>
    </row>
    <row r="2" spans="1:8" s="2" customFormat="1" ht="15.6" x14ac:dyDescent="0.6">
      <c r="C2" s="3"/>
      <c r="D2" s="4"/>
      <c r="G2" s="5"/>
      <c r="H2" s="86"/>
    </row>
    <row r="3" spans="1:8" s="6" customFormat="1" x14ac:dyDescent="0.55000000000000004">
      <c r="A3" s="6" t="s">
        <v>7</v>
      </c>
      <c r="C3" s="7"/>
      <c r="D3" s="8"/>
      <c r="G3" s="9"/>
      <c r="H3" s="87"/>
    </row>
    <row r="4" spans="1:8" s="6" customFormat="1" x14ac:dyDescent="0.55000000000000004">
      <c r="A4" s="6" t="s">
        <v>8</v>
      </c>
      <c r="C4" s="7"/>
      <c r="D4" s="8"/>
      <c r="G4" s="9"/>
      <c r="H4" s="87"/>
    </row>
    <row r="5" spans="1:8" s="6" customFormat="1" ht="14.7" thickBot="1" x14ac:dyDescent="0.6">
      <c r="C5" s="7"/>
      <c r="D5" s="8"/>
      <c r="G5" s="9"/>
      <c r="H5" s="87"/>
    </row>
    <row r="6" spans="1:8" s="12" customFormat="1" ht="29.1" thickBot="1" x14ac:dyDescent="0.6">
      <c r="A6" s="10" t="s">
        <v>25</v>
      </c>
      <c r="B6" s="119" t="s">
        <v>26</v>
      </c>
      <c r="C6" s="120"/>
      <c r="D6" s="44" t="s">
        <v>1</v>
      </c>
      <c r="E6" s="44" t="s">
        <v>5</v>
      </c>
      <c r="F6" s="44" t="s">
        <v>12</v>
      </c>
      <c r="G6" s="11" t="s">
        <v>11</v>
      </c>
      <c r="H6" s="88" t="s">
        <v>58</v>
      </c>
    </row>
    <row r="7" spans="1:8" x14ac:dyDescent="0.55000000000000004">
      <c r="A7" s="13">
        <v>1</v>
      </c>
      <c r="B7" s="121" t="s">
        <v>27</v>
      </c>
      <c r="C7" s="122"/>
      <c r="D7" s="14">
        <v>2500</v>
      </c>
      <c r="E7" s="15" t="s">
        <v>28</v>
      </c>
      <c r="F7" s="16">
        <f>'Lot 1'!G31/2500</f>
        <v>0</v>
      </c>
      <c r="G7" s="17">
        <f>F7*D7</f>
        <v>0</v>
      </c>
      <c r="H7" s="90">
        <f>'Lot 1'!J34</f>
        <v>0</v>
      </c>
    </row>
    <row r="8" spans="1:8" x14ac:dyDescent="0.55000000000000004">
      <c r="A8" s="18">
        <v>2</v>
      </c>
      <c r="B8" s="123" t="s">
        <v>27</v>
      </c>
      <c r="C8" s="124"/>
      <c r="D8" s="19">
        <v>2000</v>
      </c>
      <c r="E8" s="20" t="s">
        <v>28</v>
      </c>
      <c r="F8" s="21">
        <f>'Lot 2'!K31/2000</f>
        <v>0</v>
      </c>
      <c r="G8" s="22">
        <f t="shared" ref="G8:G9" si="0">F8*D8</f>
        <v>0</v>
      </c>
      <c r="H8" s="91">
        <f>'Lot 2'!J34</f>
        <v>0</v>
      </c>
    </row>
    <row r="9" spans="1:8" ht="14.7" thickBot="1" x14ac:dyDescent="0.6">
      <c r="A9" s="23">
        <v>3</v>
      </c>
      <c r="B9" s="125" t="s">
        <v>27</v>
      </c>
      <c r="C9" s="126"/>
      <c r="D9" s="24">
        <v>4500</v>
      </c>
      <c r="E9" s="25" t="s">
        <v>28</v>
      </c>
      <c r="F9" s="26">
        <f>'Lot 3'!J31/4500</f>
        <v>0</v>
      </c>
      <c r="G9" s="27">
        <f t="shared" si="0"/>
        <v>0</v>
      </c>
      <c r="H9" s="92">
        <f>'Lot 3'!J34</f>
        <v>0</v>
      </c>
    </row>
    <row r="10" spans="1:8" s="6" customFormat="1" ht="14.7" thickBot="1" x14ac:dyDescent="0.6">
      <c r="A10" s="28" t="s">
        <v>29</v>
      </c>
      <c r="B10" s="117"/>
      <c r="C10" s="118"/>
      <c r="D10" s="29">
        <f>SUM(D7:D9)</f>
        <v>9000</v>
      </c>
      <c r="E10" s="30" t="s">
        <v>28</v>
      </c>
      <c r="F10" s="31"/>
      <c r="G10" s="32">
        <f>SUM(G7:G9)</f>
        <v>0</v>
      </c>
      <c r="H10" s="89"/>
    </row>
    <row r="11" spans="1:8" x14ac:dyDescent="0.55000000000000004">
      <c r="B11" s="33"/>
      <c r="C11" s="34"/>
    </row>
    <row r="12" spans="1:8" x14ac:dyDescent="0.55000000000000004">
      <c r="A12" s="1" t="s">
        <v>17</v>
      </c>
      <c r="C12" s="39">
        <f>'Lot 1'!C36</f>
        <v>0</v>
      </c>
    </row>
    <row r="13" spans="1:8" x14ac:dyDescent="0.55000000000000004">
      <c r="A13" s="1" t="s">
        <v>21</v>
      </c>
      <c r="C13" s="39">
        <f>'Lot 1'!C37</f>
        <v>0</v>
      </c>
    </row>
    <row r="14" spans="1:8" x14ac:dyDescent="0.55000000000000004">
      <c r="A14" s="38" t="s">
        <v>20</v>
      </c>
      <c r="C14" s="39">
        <f>'Lot 1'!C38</f>
        <v>0</v>
      </c>
    </row>
    <row r="15" spans="1:8" x14ac:dyDescent="0.55000000000000004">
      <c r="A15" s="38" t="s">
        <v>22</v>
      </c>
      <c r="C15" s="40">
        <f>'Lot 1'!C39</f>
        <v>0</v>
      </c>
    </row>
  </sheetData>
  <sheetProtection algorithmName="SHA-512" hashValue="SJ7thWRBbRNgK5X1P5yA6SP5Bu9MAP5YOykXTuDCrN4M7KJWJNcYidNngfqXdUol5ekWgAP/YMlrhe5UYkQnig==" saltValue="i9sVvc4XC7iWVzMPj3E46Q==" spinCount="100000" sheet="1" objects="1" scenarios="1"/>
  <mergeCells count="6">
    <mergeCell ref="A1:H1"/>
    <mergeCell ref="B10:C10"/>
    <mergeCell ref="B6:C6"/>
    <mergeCell ref="B7:C7"/>
    <mergeCell ref="B8:C8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Lot 1</vt:lpstr>
      <vt:lpstr>Lot 2</vt:lpstr>
      <vt:lpstr>Lot 3</vt:lpstr>
      <vt:lpstr>Summary</vt:lpstr>
      <vt:lpstr>'Lot 2'!Print_Area</vt:lpstr>
      <vt:lpstr>'Lot 3'!Print_Area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MACHMOUCHI Sara</dc:creator>
  <cp:lastModifiedBy>Samuel Falsis</cp:lastModifiedBy>
  <cp:lastPrinted>2017-10-13T11:36:54Z</cp:lastPrinted>
  <dcterms:created xsi:type="dcterms:W3CDTF">2017-06-14T12:55:33Z</dcterms:created>
  <dcterms:modified xsi:type="dcterms:W3CDTF">2017-10-13T13:41:33Z</dcterms:modified>
</cp:coreProperties>
</file>