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imasih\Desktop\IOM Nigeria 2017\Procurement\RFQs\"/>
    </mc:Choice>
  </mc:AlternateContent>
  <bookViews>
    <workbookView xWindow="0" yWindow="0" windowWidth="19200" windowHeight="8070" firstSheet="2" activeTab="2"/>
  </bookViews>
  <sheets>
    <sheet name="ENTOURAGE PERIMETER FENCE" sheetId="7" r:id="rId1"/>
    <sheet name="ENTOURAGE SPECT ST" sheetId="8" r:id="rId2"/>
    <sheet name="ENTOURAGE MULTIPURPOSE COURT" sheetId="9" r:id="rId3"/>
    <sheet name="ENTOURAGE BARBECUE SHED" sheetId="10" r:id="rId4"/>
    <sheet name="ENTOURAGE FIVE A-SIDE FBALL PT " sheetId="11" r:id="rId5"/>
    <sheet name="ENTOURAGE WALKWAY-FENCE" sheetId="12" r:id="rId6"/>
    <sheet name="Summary" sheetId="13" r:id="rId7"/>
    <sheet name="BOQ WALKWAY-FENCE" sheetId="6" r:id="rId8"/>
    <sheet name="BOQ PERIMETER FENCE" sheetId="2" r:id="rId9"/>
    <sheet name="BOQ SPECT ST" sheetId="1" r:id="rId10"/>
    <sheet name="BOQ MULTIPURPOSE COURT" sheetId="3" r:id="rId11"/>
    <sheet name="BOQ  BARBECUE SHED" sheetId="4" r:id="rId12"/>
    <sheet name="BOQ  FIVE A-SIDE FBALL PT " sheetId="5" r:id="rId13"/>
  </sheets>
  <externalReferences>
    <externalReference r:id="rId14"/>
    <externalReference r:id="rId15"/>
    <externalReference r:id="rId16"/>
    <externalReference r:id="rId17"/>
    <externalReference r:id="rId18"/>
    <externalReference r:id="rId19"/>
  </externalReferences>
  <definedNames>
    <definedName name="_xlnm.Print_Area" localSheetId="8">'BOQ PERIMETER FENCE'!$A$1:$F$106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4" i="4" l="1"/>
  <c r="F50" i="4"/>
  <c r="C70" i="4"/>
  <c r="F36" i="1"/>
  <c r="F10" i="6"/>
  <c r="J12" i="13" l="1"/>
  <c r="J11" i="13"/>
  <c r="J10" i="13"/>
  <c r="J9" i="13"/>
  <c r="J8" i="13"/>
  <c r="J7" i="13"/>
  <c r="J13" i="13" s="1"/>
  <c r="F61" i="6" l="1"/>
  <c r="F58" i="6"/>
  <c r="F57" i="6"/>
  <c r="F59" i="6" s="1"/>
  <c r="F55" i="6"/>
  <c r="F54" i="6"/>
  <c r="F47" i="6"/>
  <c r="F43" i="6"/>
  <c r="F38" i="6"/>
  <c r="F39" i="6" s="1"/>
  <c r="F34" i="6"/>
  <c r="F32" i="6"/>
  <c r="F28" i="6"/>
  <c r="F26" i="6"/>
  <c r="F23" i="6"/>
  <c r="F20" i="6"/>
  <c r="F16" i="6"/>
  <c r="F13" i="6"/>
  <c r="C34" i="5"/>
  <c r="C43" i="5"/>
  <c r="C51" i="5"/>
  <c r="F51" i="5" s="1"/>
  <c r="C38" i="5"/>
  <c r="F38" i="5" s="1"/>
  <c r="F35" i="6" l="1"/>
  <c r="F62" i="6" s="1"/>
  <c r="B62" i="6"/>
  <c r="D61" i="6"/>
  <c r="C61" i="6"/>
  <c r="B61" i="6"/>
  <c r="A61" i="6"/>
  <c r="B60" i="6"/>
  <c r="B59" i="6"/>
  <c r="D58" i="6"/>
  <c r="C58" i="6"/>
  <c r="B58" i="6"/>
  <c r="A58" i="6"/>
  <c r="D57" i="6"/>
  <c r="C57" i="6"/>
  <c r="B57" i="6"/>
  <c r="A57" i="6"/>
  <c r="B56" i="6"/>
  <c r="D55" i="6"/>
  <c r="C55" i="6"/>
  <c r="B55" i="6"/>
  <c r="D54" i="6"/>
  <c r="C54" i="6"/>
  <c r="B54" i="6"/>
  <c r="B53" i="6"/>
  <c r="B52" i="6"/>
  <c r="B51" i="6"/>
  <c r="A51" i="6"/>
  <c r="B50" i="6"/>
  <c r="B49" i="6"/>
  <c r="B48" i="6"/>
  <c r="D47" i="6"/>
  <c r="C47" i="6"/>
  <c r="B47" i="6"/>
  <c r="B46" i="6"/>
  <c r="B45" i="6"/>
  <c r="A45" i="6"/>
  <c r="B44" i="6"/>
  <c r="A44" i="6"/>
  <c r="D43" i="6"/>
  <c r="C43" i="6"/>
  <c r="B43" i="6"/>
  <c r="B42" i="6"/>
  <c r="B41" i="6"/>
  <c r="B40" i="6"/>
  <c r="A40" i="6"/>
  <c r="D39" i="6"/>
  <c r="C39" i="6"/>
  <c r="B39" i="6"/>
  <c r="D38" i="6"/>
  <c r="C38" i="6"/>
  <c r="B38" i="6"/>
  <c r="B37" i="6"/>
  <c r="B36" i="6"/>
  <c r="A36" i="6"/>
  <c r="D35" i="6"/>
  <c r="C35" i="6"/>
  <c r="B35" i="6"/>
  <c r="D34" i="6"/>
  <c r="C34" i="6"/>
  <c r="B34" i="6"/>
  <c r="B33" i="6"/>
  <c r="A33" i="6"/>
  <c r="D32" i="6"/>
  <c r="C32" i="6"/>
  <c r="B32" i="6"/>
  <c r="B31" i="6"/>
  <c r="B30" i="6"/>
  <c r="A30" i="6"/>
  <c r="B29" i="6"/>
  <c r="A29" i="6"/>
  <c r="D28" i="6"/>
  <c r="C28" i="6"/>
  <c r="B28" i="6"/>
  <c r="B27" i="6"/>
  <c r="A27" i="6"/>
  <c r="D26" i="6"/>
  <c r="C26" i="6"/>
  <c r="B26" i="6"/>
  <c r="B25" i="6"/>
  <c r="A25" i="6"/>
  <c r="B24" i="6"/>
  <c r="A24" i="6"/>
  <c r="D23" i="6"/>
  <c r="C23" i="6"/>
  <c r="B23" i="6"/>
  <c r="B22" i="6"/>
  <c r="B21" i="6"/>
  <c r="A21" i="6"/>
  <c r="D20" i="6"/>
  <c r="C20" i="6"/>
  <c r="B20" i="6"/>
  <c r="B19" i="6"/>
  <c r="B18" i="6"/>
  <c r="B17" i="6"/>
  <c r="A17" i="6"/>
  <c r="D16" i="6"/>
  <c r="C16" i="6"/>
  <c r="B16" i="6"/>
  <c r="B15" i="6"/>
  <c r="B14" i="6"/>
  <c r="A14" i="6"/>
  <c r="D13" i="6"/>
  <c r="C13" i="6"/>
  <c r="B13" i="6"/>
  <c r="B12" i="6"/>
  <c r="B11" i="6"/>
  <c r="A11" i="6"/>
  <c r="D10" i="6"/>
  <c r="C10" i="6"/>
  <c r="B10" i="6"/>
  <c r="B9" i="6"/>
  <c r="B8" i="6"/>
  <c r="A8" i="6"/>
  <c r="B7" i="6"/>
  <c r="A7" i="6"/>
  <c r="B6" i="6"/>
  <c r="A3" i="6"/>
  <c r="B58" i="5"/>
  <c r="B57" i="5"/>
  <c r="D56" i="5"/>
  <c r="C56" i="5"/>
  <c r="F56" i="5" s="1"/>
  <c r="B56" i="5"/>
  <c r="A56" i="5"/>
  <c r="D55" i="5"/>
  <c r="C55" i="5"/>
  <c r="F55" i="5" s="1"/>
  <c r="B55" i="5"/>
  <c r="A55" i="5"/>
  <c r="D54" i="5"/>
  <c r="C54" i="5"/>
  <c r="F54" i="5" s="1"/>
  <c r="B54" i="5"/>
  <c r="A54" i="5"/>
  <c r="D53" i="5"/>
  <c r="C53" i="5"/>
  <c r="F53" i="5" s="1"/>
  <c r="F57" i="5" s="1"/>
  <c r="B53" i="5"/>
  <c r="A53" i="5"/>
  <c r="B52" i="5"/>
  <c r="D51" i="5"/>
  <c r="B51" i="5"/>
  <c r="D50" i="5"/>
  <c r="C50" i="5"/>
  <c r="B50" i="5"/>
  <c r="B49" i="5"/>
  <c r="B48" i="5"/>
  <c r="A48" i="5"/>
  <c r="B47" i="5"/>
  <c r="A47" i="5"/>
  <c r="B46" i="5"/>
  <c r="B45" i="5"/>
  <c r="B44" i="5"/>
  <c r="D43" i="5"/>
  <c r="B43" i="5"/>
  <c r="D42" i="5"/>
  <c r="C42" i="5"/>
  <c r="F42" i="5" s="1"/>
  <c r="B42" i="5"/>
  <c r="D41" i="5"/>
  <c r="C41" i="5"/>
  <c r="F41" i="5" s="1"/>
  <c r="B41" i="5"/>
  <c r="B40" i="5"/>
  <c r="B39" i="5"/>
  <c r="A39" i="5"/>
  <c r="D38" i="5"/>
  <c r="B38" i="5"/>
  <c r="D37" i="5"/>
  <c r="C37" i="5"/>
  <c r="B37" i="5"/>
  <c r="B36" i="5"/>
  <c r="B35" i="5"/>
  <c r="A35" i="5"/>
  <c r="D34" i="5"/>
  <c r="B34" i="5"/>
  <c r="D33" i="5"/>
  <c r="C33" i="5"/>
  <c r="F33" i="5" s="1"/>
  <c r="B33" i="5"/>
  <c r="D32" i="5"/>
  <c r="C32" i="5"/>
  <c r="F32" i="5" s="1"/>
  <c r="F34" i="5" s="1"/>
  <c r="B32" i="5"/>
  <c r="B31" i="5"/>
  <c r="A31" i="5"/>
  <c r="B30" i="5"/>
  <c r="D29" i="5"/>
  <c r="C29" i="5"/>
  <c r="F29" i="5" s="1"/>
  <c r="B29" i="5"/>
  <c r="B28" i="5"/>
  <c r="B27" i="5"/>
  <c r="A27" i="5"/>
  <c r="B26" i="5"/>
  <c r="A26" i="5"/>
  <c r="D25" i="5"/>
  <c r="C25" i="5"/>
  <c r="F25" i="5" s="1"/>
  <c r="B25" i="5"/>
  <c r="B24" i="5"/>
  <c r="A24" i="5"/>
  <c r="D23" i="5"/>
  <c r="C23" i="5"/>
  <c r="F23" i="5" s="1"/>
  <c r="B23" i="5"/>
  <c r="B22" i="5"/>
  <c r="B21" i="5"/>
  <c r="A21" i="5"/>
  <c r="D20" i="5"/>
  <c r="C20" i="5"/>
  <c r="F20" i="5" s="1"/>
  <c r="B20" i="5"/>
  <c r="B19" i="5"/>
  <c r="A19" i="5"/>
  <c r="B18" i="5"/>
  <c r="B17" i="5"/>
  <c r="B16" i="5"/>
  <c r="B15" i="5"/>
  <c r="A15" i="5"/>
  <c r="D14" i="5"/>
  <c r="C14" i="5"/>
  <c r="F14" i="5" s="1"/>
  <c r="B14" i="5"/>
  <c r="A14" i="5"/>
  <c r="D13" i="5"/>
  <c r="C13" i="5"/>
  <c r="F13" i="5" s="1"/>
  <c r="B13" i="5"/>
  <c r="A13" i="5"/>
  <c r="B12" i="5"/>
  <c r="B11" i="5"/>
  <c r="A11" i="5"/>
  <c r="D10" i="5"/>
  <c r="C10" i="5"/>
  <c r="F10" i="5" s="1"/>
  <c r="B10" i="5"/>
  <c r="A10" i="5"/>
  <c r="B9" i="5"/>
  <c r="B8" i="5"/>
  <c r="A8" i="5"/>
  <c r="B7" i="5"/>
  <c r="A7" i="5"/>
  <c r="B6" i="5"/>
  <c r="A3" i="5"/>
  <c r="B120" i="4"/>
  <c r="D119" i="4"/>
  <c r="C119" i="4"/>
  <c r="F119" i="4" s="1"/>
  <c r="B119" i="4"/>
  <c r="A119" i="4"/>
  <c r="B118" i="4"/>
  <c r="A118" i="4"/>
  <c r="B117" i="4"/>
  <c r="D116" i="4"/>
  <c r="C116" i="4"/>
  <c r="F116" i="4" s="1"/>
  <c r="B116" i="4"/>
  <c r="A116" i="4"/>
  <c r="D115" i="4"/>
  <c r="C115" i="4"/>
  <c r="F115" i="4" s="1"/>
  <c r="B115" i="4"/>
  <c r="A115" i="4"/>
  <c r="D114" i="4"/>
  <c r="C114" i="4"/>
  <c r="F114" i="4" s="1"/>
  <c r="B114" i="4"/>
  <c r="A114" i="4"/>
  <c r="D113" i="4"/>
  <c r="C113" i="4"/>
  <c r="F113" i="4" s="1"/>
  <c r="B113" i="4"/>
  <c r="A113" i="4"/>
  <c r="D112" i="4"/>
  <c r="C112" i="4"/>
  <c r="B112" i="4"/>
  <c r="A112" i="4"/>
  <c r="B111" i="4"/>
  <c r="D110" i="4"/>
  <c r="C110" i="4"/>
  <c r="F110" i="4" s="1"/>
  <c r="B110" i="4"/>
  <c r="A110" i="4"/>
  <c r="B109" i="4"/>
  <c r="A109" i="4"/>
  <c r="D108" i="4"/>
  <c r="C108" i="4"/>
  <c r="F108" i="4" s="1"/>
  <c r="B108" i="4"/>
  <c r="A108" i="4"/>
  <c r="D107" i="4"/>
  <c r="C107" i="4"/>
  <c r="F107" i="4" s="1"/>
  <c r="B107" i="4"/>
  <c r="A107" i="4"/>
  <c r="D106" i="4"/>
  <c r="C106" i="4"/>
  <c r="F106" i="4" s="1"/>
  <c r="B106" i="4"/>
  <c r="A106" i="4"/>
  <c r="B105" i="4"/>
  <c r="B104" i="4"/>
  <c r="B103" i="4"/>
  <c r="A103" i="4"/>
  <c r="B102" i="4"/>
  <c r="B101" i="4"/>
  <c r="D100" i="4"/>
  <c r="C100" i="4"/>
  <c r="B100" i="4"/>
  <c r="D99" i="4"/>
  <c r="C99" i="4"/>
  <c r="F99" i="4" s="1"/>
  <c r="F100" i="4" s="1"/>
  <c r="B99" i="4"/>
  <c r="B98" i="4"/>
  <c r="A98" i="4"/>
  <c r="D97" i="4"/>
  <c r="C97" i="4"/>
  <c r="B97" i="4"/>
  <c r="D96" i="4"/>
  <c r="C96" i="4"/>
  <c r="F96" i="4" s="1"/>
  <c r="F97" i="4" s="1"/>
  <c r="B96" i="4"/>
  <c r="D95" i="4"/>
  <c r="C95" i="4"/>
  <c r="B95" i="4"/>
  <c r="B94" i="4"/>
  <c r="D93" i="4"/>
  <c r="C93" i="4"/>
  <c r="B93" i="4"/>
  <c r="D92" i="4"/>
  <c r="C92" i="4"/>
  <c r="F92" i="4" s="1"/>
  <c r="B92" i="4"/>
  <c r="D91" i="4"/>
  <c r="C91" i="4"/>
  <c r="F91" i="4" s="1"/>
  <c r="B91" i="4"/>
  <c r="B90" i="4"/>
  <c r="B89" i="4"/>
  <c r="D88" i="4"/>
  <c r="C88" i="4"/>
  <c r="F88" i="4" s="1"/>
  <c r="B88" i="4"/>
  <c r="A88" i="4"/>
  <c r="D87" i="4"/>
  <c r="C87" i="4"/>
  <c r="F87" i="4" s="1"/>
  <c r="B87" i="4"/>
  <c r="A87" i="4"/>
  <c r="D86" i="4"/>
  <c r="C86" i="4"/>
  <c r="F86" i="4" s="1"/>
  <c r="F89" i="4" s="1"/>
  <c r="B86" i="4"/>
  <c r="A86" i="4"/>
  <c r="B85" i="4"/>
  <c r="A85" i="4"/>
  <c r="B84" i="4"/>
  <c r="D83" i="4"/>
  <c r="C83" i="4"/>
  <c r="F83" i="4" s="1"/>
  <c r="B83" i="4"/>
  <c r="D82" i="4"/>
  <c r="C82" i="4"/>
  <c r="B82" i="4"/>
  <c r="A82" i="4"/>
  <c r="B81" i="4"/>
  <c r="A81" i="4"/>
  <c r="B80" i="4"/>
  <c r="A80" i="4"/>
  <c r="B79" i="4"/>
  <c r="D78" i="4"/>
  <c r="C78" i="4"/>
  <c r="B78" i="4"/>
  <c r="D77" i="4"/>
  <c r="C77" i="4"/>
  <c r="F77" i="4" s="1"/>
  <c r="B77" i="4"/>
  <c r="D76" i="4"/>
  <c r="C76" i="4"/>
  <c r="F76" i="4" s="1"/>
  <c r="B76" i="4"/>
  <c r="B75" i="4"/>
  <c r="A75" i="4"/>
  <c r="D74" i="4"/>
  <c r="C74" i="4"/>
  <c r="F74" i="4" s="1"/>
  <c r="B74" i="4"/>
  <c r="D73" i="4"/>
  <c r="C73" i="4"/>
  <c r="F73" i="4" s="1"/>
  <c r="F78" i="4" s="1"/>
  <c r="B73" i="4"/>
  <c r="B72" i="4"/>
  <c r="A72" i="4"/>
  <c r="B71" i="4"/>
  <c r="A71" i="4"/>
  <c r="D70" i="4"/>
  <c r="B70" i="4"/>
  <c r="D69" i="4"/>
  <c r="C69" i="4"/>
  <c r="F69" i="4" s="1"/>
  <c r="B69" i="4"/>
  <c r="A69" i="4"/>
  <c r="D68" i="4"/>
  <c r="C68" i="4"/>
  <c r="F68" i="4" s="1"/>
  <c r="B68" i="4"/>
  <c r="A68" i="4"/>
  <c r="D67" i="4"/>
  <c r="C67" i="4"/>
  <c r="F67" i="4" s="1"/>
  <c r="F70" i="4" s="1"/>
  <c r="B67" i="4"/>
  <c r="A67" i="4"/>
  <c r="B66" i="4"/>
  <c r="B65" i="4"/>
  <c r="A65" i="4"/>
  <c r="B64" i="4"/>
  <c r="D63" i="4"/>
  <c r="C63" i="4"/>
  <c r="F63" i="4" s="1"/>
  <c r="B63" i="4"/>
  <c r="A63" i="4"/>
  <c r="D62" i="4"/>
  <c r="C62" i="4"/>
  <c r="F62" i="4" s="1"/>
  <c r="B62" i="4"/>
  <c r="A62" i="4"/>
  <c r="D61" i="4"/>
  <c r="C61" i="4"/>
  <c r="F61" i="4" s="1"/>
  <c r="B61" i="4"/>
  <c r="A61" i="4"/>
  <c r="B60" i="4"/>
  <c r="B59" i="4"/>
  <c r="B58" i="4"/>
  <c r="A58" i="4"/>
  <c r="B57" i="4"/>
  <c r="B56" i="4"/>
  <c r="B55" i="4"/>
  <c r="D54" i="4"/>
  <c r="C54" i="4"/>
  <c r="F54" i="4" s="1"/>
  <c r="B54" i="4"/>
  <c r="B53" i="4"/>
  <c r="B52" i="4"/>
  <c r="A52" i="4"/>
  <c r="B51" i="4"/>
  <c r="A51" i="4"/>
  <c r="B50" i="4"/>
  <c r="D49" i="4"/>
  <c r="C49" i="4"/>
  <c r="F49" i="4" s="1"/>
  <c r="B49" i="4"/>
  <c r="D48" i="4"/>
  <c r="C48" i="4"/>
  <c r="F48" i="4" s="1"/>
  <c r="B48" i="4"/>
  <c r="D47" i="4"/>
  <c r="C47" i="4"/>
  <c r="F47" i="4" s="1"/>
  <c r="B47" i="4"/>
  <c r="B46" i="4"/>
  <c r="A46" i="4"/>
  <c r="D45" i="4"/>
  <c r="C45" i="4"/>
  <c r="F45" i="4" s="1"/>
  <c r="B45" i="4"/>
  <c r="B44" i="4"/>
  <c r="B43" i="4"/>
  <c r="B42" i="4"/>
  <c r="A42" i="4"/>
  <c r="B41" i="4"/>
  <c r="A41" i="4"/>
  <c r="D40" i="4"/>
  <c r="C40" i="4"/>
  <c r="B40" i="4"/>
  <c r="D39" i="4"/>
  <c r="C39" i="4"/>
  <c r="F39" i="4" s="1"/>
  <c r="B39" i="4"/>
  <c r="A39" i="4"/>
  <c r="D38" i="4"/>
  <c r="C38" i="4"/>
  <c r="F38" i="4" s="1"/>
  <c r="F40" i="4" s="1"/>
  <c r="B38" i="4"/>
  <c r="A38" i="4"/>
  <c r="B37" i="4"/>
  <c r="B36" i="4"/>
  <c r="A36" i="4"/>
  <c r="D35" i="4"/>
  <c r="B35" i="4"/>
  <c r="D34" i="4"/>
  <c r="C34" i="4"/>
  <c r="F34" i="4" s="1"/>
  <c r="B34" i="4"/>
  <c r="A34" i="4"/>
  <c r="D33" i="4"/>
  <c r="C33" i="4"/>
  <c r="F33" i="4" s="1"/>
  <c r="B33" i="4"/>
  <c r="A33" i="4"/>
  <c r="B32" i="4"/>
  <c r="A32" i="4"/>
  <c r="D31" i="4"/>
  <c r="C31" i="4"/>
  <c r="F31" i="4" s="1"/>
  <c r="B31" i="4"/>
  <c r="B30" i="4"/>
  <c r="B29" i="4"/>
  <c r="B28" i="4"/>
  <c r="A28" i="4"/>
  <c r="B27" i="4"/>
  <c r="A27" i="4"/>
  <c r="D26" i="4"/>
  <c r="C26" i="4"/>
  <c r="F26" i="4" s="1"/>
  <c r="B26" i="4"/>
  <c r="A26" i="4"/>
  <c r="B25" i="4"/>
  <c r="A25" i="4"/>
  <c r="D24" i="4"/>
  <c r="C24" i="4"/>
  <c r="F24" i="4" s="1"/>
  <c r="B24" i="4"/>
  <c r="A24" i="4"/>
  <c r="B23" i="4"/>
  <c r="A23" i="4"/>
  <c r="B22" i="4"/>
  <c r="A22" i="4"/>
  <c r="D21" i="4"/>
  <c r="C21" i="4"/>
  <c r="F21" i="4" s="1"/>
  <c r="B21" i="4"/>
  <c r="B20" i="4"/>
  <c r="B19" i="4"/>
  <c r="A19" i="4"/>
  <c r="D18" i="4"/>
  <c r="C18" i="4"/>
  <c r="F18" i="4" s="1"/>
  <c r="B18" i="4"/>
  <c r="B17" i="4"/>
  <c r="B16" i="4"/>
  <c r="B15" i="4"/>
  <c r="A15" i="4"/>
  <c r="D14" i="4"/>
  <c r="C14" i="4"/>
  <c r="F14" i="4" s="1"/>
  <c r="B14" i="4"/>
  <c r="B13" i="4"/>
  <c r="B12" i="4"/>
  <c r="A12" i="4"/>
  <c r="D11" i="4"/>
  <c r="C11" i="4"/>
  <c r="F11" i="4" s="1"/>
  <c r="B11" i="4"/>
  <c r="B10" i="4"/>
  <c r="B9" i="4"/>
  <c r="A9" i="4"/>
  <c r="D8" i="4"/>
  <c r="C8" i="4"/>
  <c r="F8" i="4" s="1"/>
  <c r="B8" i="4"/>
  <c r="A8" i="4"/>
  <c r="B7" i="4"/>
  <c r="A7" i="4"/>
  <c r="B6" i="4"/>
  <c r="A3" i="4"/>
  <c r="B61" i="3"/>
  <c r="B60" i="3"/>
  <c r="D59" i="3"/>
  <c r="C59" i="3"/>
  <c r="F59" i="3" s="1"/>
  <c r="B59" i="3"/>
  <c r="A59" i="3"/>
  <c r="D58" i="3"/>
  <c r="C58" i="3"/>
  <c r="F58" i="3" s="1"/>
  <c r="B58" i="3"/>
  <c r="A58" i="3"/>
  <c r="D57" i="3"/>
  <c r="C57" i="3"/>
  <c r="F57" i="3" s="1"/>
  <c r="B57" i="3"/>
  <c r="A57" i="3"/>
  <c r="D56" i="3"/>
  <c r="C56" i="3"/>
  <c r="F56" i="3" s="1"/>
  <c r="B56" i="3"/>
  <c r="A56" i="3"/>
  <c r="D55" i="3"/>
  <c r="C55" i="3"/>
  <c r="F55" i="3" s="1"/>
  <c r="B55" i="3"/>
  <c r="A55" i="3"/>
  <c r="D54" i="3"/>
  <c r="C54" i="3"/>
  <c r="F54" i="3" s="1"/>
  <c r="F60" i="3" s="1"/>
  <c r="B54" i="3"/>
  <c r="A54" i="3"/>
  <c r="B53" i="3"/>
  <c r="D52" i="3"/>
  <c r="C52" i="3"/>
  <c r="B52" i="3"/>
  <c r="D51" i="3"/>
  <c r="C51" i="3"/>
  <c r="F51" i="3" s="1"/>
  <c r="F52" i="3" s="1"/>
  <c r="B51" i="3"/>
  <c r="B50" i="3"/>
  <c r="B49" i="3"/>
  <c r="A49" i="3"/>
  <c r="B48" i="3"/>
  <c r="A48" i="3"/>
  <c r="B47" i="3"/>
  <c r="B46" i="3"/>
  <c r="B45" i="3"/>
  <c r="D44" i="3"/>
  <c r="C44" i="3"/>
  <c r="F44" i="3" s="1"/>
  <c r="B44" i="3"/>
  <c r="B43" i="3"/>
  <c r="A43" i="3"/>
  <c r="D42" i="3"/>
  <c r="C42" i="3"/>
  <c r="B42" i="3"/>
  <c r="D41" i="3"/>
  <c r="C41" i="3"/>
  <c r="F41" i="3" s="1"/>
  <c r="B41" i="3"/>
  <c r="D40" i="3"/>
  <c r="C40" i="3"/>
  <c r="F40" i="3" s="1"/>
  <c r="B40" i="3"/>
  <c r="B39" i="3"/>
  <c r="B38" i="3"/>
  <c r="A38" i="3"/>
  <c r="D37" i="3"/>
  <c r="B37" i="3"/>
  <c r="D36" i="3"/>
  <c r="C36" i="3"/>
  <c r="F36" i="3" s="1"/>
  <c r="F37" i="3" s="1"/>
  <c r="B36" i="3"/>
  <c r="B35" i="3"/>
  <c r="B34" i="3"/>
  <c r="A34" i="3"/>
  <c r="D33" i="3"/>
  <c r="C33" i="3"/>
  <c r="B33" i="3"/>
  <c r="D32" i="3"/>
  <c r="C32" i="3"/>
  <c r="F32" i="3" s="1"/>
  <c r="B32" i="3"/>
  <c r="D31" i="3"/>
  <c r="C31" i="3"/>
  <c r="F31" i="3" s="1"/>
  <c r="B31" i="3"/>
  <c r="D30" i="3"/>
  <c r="C30" i="3"/>
  <c r="F30" i="3" s="1"/>
  <c r="B30" i="3"/>
  <c r="B29" i="3"/>
  <c r="A29" i="3"/>
  <c r="B28" i="3"/>
  <c r="D27" i="3"/>
  <c r="C27" i="3"/>
  <c r="F27" i="3" s="1"/>
  <c r="B27" i="3"/>
  <c r="B26" i="3"/>
  <c r="B25" i="3"/>
  <c r="A25" i="3"/>
  <c r="B24" i="3"/>
  <c r="A24" i="3"/>
  <c r="D23" i="3"/>
  <c r="C23" i="3"/>
  <c r="F23" i="3" s="1"/>
  <c r="B23" i="3"/>
  <c r="B22" i="3"/>
  <c r="A22" i="3"/>
  <c r="D21" i="3"/>
  <c r="C21" i="3"/>
  <c r="F21" i="3" s="1"/>
  <c r="B21" i="3"/>
  <c r="B20" i="3"/>
  <c r="B19" i="3"/>
  <c r="A19" i="3"/>
  <c r="D18" i="3"/>
  <c r="C18" i="3"/>
  <c r="F18" i="3" s="1"/>
  <c r="B18" i="3"/>
  <c r="B17" i="3"/>
  <c r="A17" i="3"/>
  <c r="B16" i="3"/>
  <c r="B15" i="3"/>
  <c r="B14" i="3"/>
  <c r="A14" i="3"/>
  <c r="D13" i="3"/>
  <c r="C13" i="3"/>
  <c r="F13" i="3" s="1"/>
  <c r="B13" i="3"/>
  <c r="A13" i="3"/>
  <c r="B12" i="3"/>
  <c r="B11" i="3"/>
  <c r="A11" i="3"/>
  <c r="D10" i="3"/>
  <c r="C10" i="3"/>
  <c r="F10" i="3" s="1"/>
  <c r="B10" i="3"/>
  <c r="A10" i="3"/>
  <c r="B9" i="3"/>
  <c r="B8" i="3"/>
  <c r="A8" i="3"/>
  <c r="B7" i="3"/>
  <c r="A7" i="3"/>
  <c r="B6" i="3"/>
  <c r="A3" i="3"/>
  <c r="B106" i="2"/>
  <c r="B105" i="2"/>
  <c r="B104" i="2"/>
  <c r="D103" i="2"/>
  <c r="C103" i="2"/>
  <c r="F103" i="2" s="1"/>
  <c r="B103" i="2"/>
  <c r="A103" i="2"/>
  <c r="D102" i="2"/>
  <c r="C102" i="2"/>
  <c r="F102" i="2" s="1"/>
  <c r="B102" i="2"/>
  <c r="A102" i="2"/>
  <c r="D101" i="2"/>
  <c r="C101" i="2"/>
  <c r="F101" i="2" s="1"/>
  <c r="B101" i="2"/>
  <c r="A101" i="2"/>
  <c r="D100" i="2"/>
  <c r="C100" i="2"/>
  <c r="B100" i="2"/>
  <c r="A100" i="2"/>
  <c r="B99" i="2"/>
  <c r="B98" i="2"/>
  <c r="D97" i="2"/>
  <c r="C97" i="2"/>
  <c r="F97" i="2" s="1"/>
  <c r="B97" i="2"/>
  <c r="D96" i="2"/>
  <c r="C96" i="2"/>
  <c r="B96" i="2"/>
  <c r="A96" i="2"/>
  <c r="B95" i="2"/>
  <c r="D94" i="2"/>
  <c r="C94" i="2"/>
  <c r="B94" i="2"/>
  <c r="B93" i="2"/>
  <c r="A93" i="2"/>
  <c r="D92" i="2"/>
  <c r="C92" i="2"/>
  <c r="F92" i="2" s="1"/>
  <c r="B92" i="2"/>
  <c r="D91" i="2"/>
  <c r="C91" i="2"/>
  <c r="B91" i="2"/>
  <c r="A91" i="2"/>
  <c r="B90" i="2"/>
  <c r="D89" i="2"/>
  <c r="C89" i="2"/>
  <c r="B89" i="2"/>
  <c r="B88" i="2"/>
  <c r="A88" i="2"/>
  <c r="D87" i="2"/>
  <c r="C87" i="2"/>
  <c r="F87" i="2" s="1"/>
  <c r="B87" i="2"/>
  <c r="D86" i="2"/>
  <c r="C86" i="2"/>
  <c r="B86" i="2"/>
  <c r="A86" i="2"/>
  <c r="D85" i="2"/>
  <c r="C85" i="2"/>
  <c r="B85" i="2"/>
  <c r="A85" i="2"/>
  <c r="D84" i="2"/>
  <c r="C84" i="2"/>
  <c r="B84" i="2"/>
  <c r="A84" i="2"/>
  <c r="B83" i="2"/>
  <c r="A83" i="2"/>
  <c r="B82" i="2"/>
  <c r="A82" i="2"/>
  <c r="B81" i="2"/>
  <c r="D80" i="2"/>
  <c r="C80" i="2"/>
  <c r="B80" i="2"/>
  <c r="D79" i="2"/>
  <c r="C79" i="2"/>
  <c r="F79" i="2" s="1"/>
  <c r="B79" i="2"/>
  <c r="D78" i="2"/>
  <c r="C78" i="2"/>
  <c r="F78" i="2" s="1"/>
  <c r="B78" i="2"/>
  <c r="B77" i="2"/>
  <c r="A77" i="2"/>
  <c r="D76" i="2"/>
  <c r="C76" i="2"/>
  <c r="F76" i="2" s="1"/>
  <c r="B76" i="2"/>
  <c r="D75" i="2"/>
  <c r="C75" i="2"/>
  <c r="F75" i="2" s="1"/>
  <c r="B75" i="2"/>
  <c r="B74" i="2"/>
  <c r="A74" i="2"/>
  <c r="B73" i="2"/>
  <c r="A73" i="2"/>
  <c r="D72" i="2"/>
  <c r="C72" i="2"/>
  <c r="B72" i="2"/>
  <c r="D71" i="2"/>
  <c r="C71" i="2"/>
  <c r="F71" i="2" s="1"/>
  <c r="B71" i="2"/>
  <c r="A71" i="2"/>
  <c r="D70" i="2"/>
  <c r="C70" i="2"/>
  <c r="F70" i="2" s="1"/>
  <c r="F72" i="2" s="1"/>
  <c r="B70" i="2"/>
  <c r="A70" i="2"/>
  <c r="B69" i="2"/>
  <c r="B68" i="2"/>
  <c r="A68" i="2"/>
  <c r="D67" i="2"/>
  <c r="C67" i="2"/>
  <c r="B67" i="2"/>
  <c r="D66" i="2"/>
  <c r="C66" i="2"/>
  <c r="F66" i="2" s="1"/>
  <c r="B66" i="2"/>
  <c r="A66" i="2"/>
  <c r="D65" i="2"/>
  <c r="C65" i="2"/>
  <c r="F65" i="2" s="1"/>
  <c r="F67" i="2" s="1"/>
  <c r="B65" i="2"/>
  <c r="A65" i="2"/>
  <c r="B64" i="2"/>
  <c r="B63" i="2"/>
  <c r="B62" i="2"/>
  <c r="A62" i="2"/>
  <c r="B61" i="2"/>
  <c r="B60" i="2"/>
  <c r="B59" i="2"/>
  <c r="D58" i="2"/>
  <c r="C58" i="2"/>
  <c r="F58" i="2" s="1"/>
  <c r="B58" i="2"/>
  <c r="D57" i="2"/>
  <c r="C57" i="2"/>
  <c r="B57" i="2"/>
  <c r="B56" i="2"/>
  <c r="D55" i="2"/>
  <c r="C55" i="2"/>
  <c r="B55" i="2"/>
  <c r="B54" i="2"/>
  <c r="B53" i="2"/>
  <c r="A53" i="2"/>
  <c r="B52" i="2"/>
  <c r="A52" i="2"/>
  <c r="D51" i="2"/>
  <c r="C51" i="2"/>
  <c r="B51" i="2"/>
  <c r="D50" i="2"/>
  <c r="C50" i="2"/>
  <c r="F50" i="2" s="1"/>
  <c r="B50" i="2"/>
  <c r="D49" i="2"/>
  <c r="C49" i="2"/>
  <c r="F49" i="2" s="1"/>
  <c r="B49" i="2"/>
  <c r="D48" i="2"/>
  <c r="C48" i="2"/>
  <c r="F48" i="2" s="1"/>
  <c r="B48" i="2"/>
  <c r="B47" i="2"/>
  <c r="A47" i="2"/>
  <c r="B46" i="2"/>
  <c r="A46" i="2"/>
  <c r="D45" i="2"/>
  <c r="C45" i="2"/>
  <c r="B45" i="2"/>
  <c r="D44" i="2"/>
  <c r="C44" i="2"/>
  <c r="F44" i="2" s="1"/>
  <c r="B44" i="2"/>
  <c r="A44" i="2"/>
  <c r="D43" i="2"/>
  <c r="C43" i="2"/>
  <c r="F43" i="2" s="1"/>
  <c r="F45" i="2" s="1"/>
  <c r="B43" i="2"/>
  <c r="A43" i="2"/>
  <c r="B42" i="2"/>
  <c r="B41" i="2"/>
  <c r="A41" i="2"/>
  <c r="D40" i="2"/>
  <c r="C40" i="2"/>
  <c r="B40" i="2"/>
  <c r="D39" i="2"/>
  <c r="C39" i="2"/>
  <c r="F39" i="2" s="1"/>
  <c r="B39" i="2"/>
  <c r="B38" i="2"/>
  <c r="D37" i="2"/>
  <c r="C37" i="2"/>
  <c r="F37" i="2" s="1"/>
  <c r="B37" i="2"/>
  <c r="B36" i="2"/>
  <c r="D35" i="2"/>
  <c r="C35" i="2"/>
  <c r="F35" i="2" s="1"/>
  <c r="B35" i="2"/>
  <c r="D34" i="2"/>
  <c r="C34" i="2"/>
  <c r="F34" i="2" s="1"/>
  <c r="B34" i="2"/>
  <c r="B33" i="2"/>
  <c r="A33" i="2"/>
  <c r="B32" i="2"/>
  <c r="A32" i="2"/>
  <c r="D31" i="2"/>
  <c r="C31" i="2"/>
  <c r="F31" i="2" s="1"/>
  <c r="F40" i="2" s="1"/>
  <c r="B31" i="2"/>
  <c r="B30" i="2"/>
  <c r="B29" i="2"/>
  <c r="B28" i="2"/>
  <c r="A28" i="2"/>
  <c r="B27" i="2"/>
  <c r="A27" i="2"/>
  <c r="D26" i="2"/>
  <c r="C26" i="2"/>
  <c r="F26" i="2" s="1"/>
  <c r="B26" i="2"/>
  <c r="A26" i="2"/>
  <c r="B25" i="2"/>
  <c r="A25" i="2"/>
  <c r="B24" i="2"/>
  <c r="A24" i="2"/>
  <c r="D23" i="2"/>
  <c r="C23" i="2"/>
  <c r="F23" i="2" s="1"/>
  <c r="B23" i="2"/>
  <c r="B22" i="2"/>
  <c r="B21" i="2"/>
  <c r="A21" i="2"/>
  <c r="D20" i="2"/>
  <c r="C20" i="2"/>
  <c r="F20" i="2" s="1"/>
  <c r="B20" i="2"/>
  <c r="D19" i="2"/>
  <c r="C19" i="2"/>
  <c r="F19" i="2" s="1"/>
  <c r="B19" i="2"/>
  <c r="B18" i="2"/>
  <c r="B17" i="2"/>
  <c r="A17" i="2"/>
  <c r="D16" i="2"/>
  <c r="C16" i="2"/>
  <c r="F16" i="2" s="1"/>
  <c r="B16" i="2"/>
  <c r="B15" i="2"/>
  <c r="B14" i="2"/>
  <c r="A14" i="2"/>
  <c r="D13" i="2"/>
  <c r="C13" i="2"/>
  <c r="F13" i="2" s="1"/>
  <c r="B13" i="2"/>
  <c r="B12" i="2"/>
  <c r="B11" i="2"/>
  <c r="A11" i="2"/>
  <c r="D10" i="2"/>
  <c r="C10" i="2"/>
  <c r="F10" i="2" s="1"/>
  <c r="B10" i="2"/>
  <c r="A10" i="2"/>
  <c r="B9" i="2"/>
  <c r="A9" i="2"/>
  <c r="B8" i="2"/>
  <c r="D7" i="2"/>
  <c r="C7" i="2"/>
  <c r="F7" i="2" s="1"/>
  <c r="B7" i="2"/>
  <c r="A7" i="2"/>
  <c r="B6" i="2"/>
  <c r="A3" i="2"/>
  <c r="B53" i="1"/>
  <c r="B52" i="1"/>
  <c r="B51" i="1"/>
  <c r="D50" i="1"/>
  <c r="C50" i="1"/>
  <c r="F50" i="1" s="1"/>
  <c r="B50" i="1"/>
  <c r="B49" i="1"/>
  <c r="A49" i="1"/>
  <c r="D48" i="1"/>
  <c r="C48" i="1"/>
  <c r="F48" i="1" s="1"/>
  <c r="B48" i="1"/>
  <c r="D47" i="1"/>
  <c r="C47" i="1"/>
  <c r="F47" i="1" s="1"/>
  <c r="B47" i="1"/>
  <c r="D46" i="1"/>
  <c r="C46" i="1"/>
  <c r="F46" i="1" s="1"/>
  <c r="B46" i="1"/>
  <c r="D45" i="1"/>
  <c r="C45" i="1"/>
  <c r="F45" i="1" s="1"/>
  <c r="B45" i="1"/>
  <c r="A45" i="1"/>
  <c r="B44" i="1"/>
  <c r="B43" i="1"/>
  <c r="B42" i="1"/>
  <c r="D41" i="1"/>
  <c r="C41" i="1"/>
  <c r="B41" i="1"/>
  <c r="D40" i="1"/>
  <c r="C40" i="1"/>
  <c r="F40" i="1" s="1"/>
  <c r="B40" i="1"/>
  <c r="D39" i="1"/>
  <c r="C39" i="1"/>
  <c r="F39" i="1" s="1"/>
  <c r="F41" i="1" s="1"/>
  <c r="B39" i="1"/>
  <c r="B38" i="1"/>
  <c r="A38" i="1"/>
  <c r="B37" i="1"/>
  <c r="A37" i="1"/>
  <c r="D36" i="1"/>
  <c r="C36" i="1"/>
  <c r="B36" i="1"/>
  <c r="D35" i="1"/>
  <c r="C35" i="1"/>
  <c r="F35" i="1" s="1"/>
  <c r="B35" i="1"/>
  <c r="A35" i="1"/>
  <c r="D34" i="1"/>
  <c r="C34" i="1"/>
  <c r="F34" i="1" s="1"/>
  <c r="B34" i="1"/>
  <c r="A34" i="1"/>
  <c r="B33" i="1"/>
  <c r="B32" i="1"/>
  <c r="A32" i="1"/>
  <c r="B31" i="1"/>
  <c r="D30" i="1"/>
  <c r="C30" i="1"/>
  <c r="F30" i="1" s="1"/>
  <c r="B30" i="1"/>
  <c r="B29" i="1"/>
  <c r="D28" i="1"/>
  <c r="C28" i="1"/>
  <c r="F28" i="1" s="1"/>
  <c r="B28" i="1"/>
  <c r="B27" i="1"/>
  <c r="B26" i="1"/>
  <c r="A26" i="1"/>
  <c r="D25" i="1"/>
  <c r="C25" i="1"/>
  <c r="F25" i="1" s="1"/>
  <c r="B25" i="1"/>
  <c r="B24" i="1"/>
  <c r="B23" i="1"/>
  <c r="B22" i="1"/>
  <c r="A22" i="1"/>
  <c r="B21" i="1"/>
  <c r="A21" i="1"/>
  <c r="D20" i="1"/>
  <c r="C20" i="1"/>
  <c r="F20" i="1" s="1"/>
  <c r="B20" i="1"/>
  <c r="A20" i="1"/>
  <c r="B19" i="1"/>
  <c r="A19" i="1"/>
  <c r="B18" i="1"/>
  <c r="A18" i="1"/>
  <c r="D17" i="1"/>
  <c r="C17" i="1"/>
  <c r="F17" i="1" s="1"/>
  <c r="B17" i="1"/>
  <c r="B16" i="1"/>
  <c r="B15" i="1"/>
  <c r="A15" i="1"/>
  <c r="D14" i="1"/>
  <c r="C14" i="1"/>
  <c r="F14" i="1" s="1"/>
  <c r="B14" i="1"/>
  <c r="B13" i="1"/>
  <c r="B12" i="1"/>
  <c r="A12" i="1"/>
  <c r="D11" i="1"/>
  <c r="C11" i="1"/>
  <c r="F11" i="1" s="1"/>
  <c r="B11" i="1"/>
  <c r="B10" i="1"/>
  <c r="B9" i="1"/>
  <c r="A9" i="1"/>
  <c r="D8" i="1"/>
  <c r="C8" i="1"/>
  <c r="F8" i="1" s="1"/>
  <c r="B8" i="1"/>
  <c r="A8" i="1"/>
  <c r="B7" i="1"/>
  <c r="A7" i="1"/>
  <c r="B6" i="1"/>
  <c r="A3" i="1"/>
  <c r="F43" i="5" l="1"/>
  <c r="F30" i="5"/>
  <c r="F58" i="5" s="1"/>
  <c r="F93" i="4"/>
  <c r="F112" i="4"/>
  <c r="F117" i="4" s="1"/>
  <c r="F111" i="4"/>
  <c r="F35" i="4"/>
  <c r="F120" i="4" s="1"/>
  <c r="F28" i="3"/>
  <c r="F61" i="3" s="1"/>
  <c r="F33" i="3"/>
  <c r="F42" i="3"/>
  <c r="F31" i="1"/>
  <c r="F53" i="1" s="1"/>
  <c r="F51" i="1"/>
  <c r="F51" i="2"/>
  <c r="F80" i="2"/>
  <c r="F106" i="2" s="1"/>
  <c r="F100" i="2"/>
  <c r="F104" i="2" s="1"/>
  <c r="C104" i="2"/>
</calcChain>
</file>

<file path=xl/sharedStrings.xml><?xml version="1.0" encoding="utf-8"?>
<sst xmlns="http://schemas.openxmlformats.org/spreadsheetml/2006/main" count="81" uniqueCount="30">
  <si>
    <t>BOQ FOR  CONSTRUCTION OF SPECTATOR STAND FOR RECREATIONAL AREA AT RED ROOF</t>
  </si>
  <si>
    <t>BILL OF QUANTITIES</t>
  </si>
  <si>
    <t>S. No.</t>
  </si>
  <si>
    <t>Description of work</t>
  </si>
  <si>
    <t>Quantity</t>
  </si>
  <si>
    <t>Unit</t>
  </si>
  <si>
    <t>Total Cost</t>
  </si>
  <si>
    <t>NGN</t>
  </si>
  <si>
    <t>BOQ FOR  CONSTRUCTION OF PERIMETER FENCING WALL FOR RECREATIONAL AREA AT RED ROOF</t>
  </si>
  <si>
    <t>BOQ FOR  CONSTRUCTION OF MULTIPURPOSE COURT</t>
  </si>
  <si>
    <t>BOQ FOR  CONSTRUCTION OF BARBECUE SHED</t>
  </si>
  <si>
    <t>BOQ FOR  CONSTRUCTION OF FIVE A-SIDE FOOTBALL PITCH</t>
  </si>
  <si>
    <t>BOQ FOR  CONSTRUCTION OF WALKWAY AND FENCING OFF-UTILITIES: STORMWATER/SOAKAWAY/SEPTIC TANK</t>
  </si>
  <si>
    <t>No.</t>
  </si>
  <si>
    <t>Description</t>
  </si>
  <si>
    <t>Unit Measure</t>
  </si>
  <si>
    <t>Qty.</t>
  </si>
  <si>
    <t>Total Price</t>
  </si>
  <si>
    <t>EACH</t>
  </si>
  <si>
    <r>
      <rPr>
        <b/>
        <sz val="12"/>
        <rFont val="Arial"/>
        <family val="2"/>
      </rPr>
      <t>CONSTRUCT PERIMETER FENCE AROUND PROPOSED RECREATIONAL AREA:</t>
    </r>
    <r>
      <rPr>
        <sz val="12"/>
        <rFont val="Arial"/>
        <family val="2"/>
      </rPr>
      <t xml:space="preserve"> SUBSTRUCTURE, SUPER STRUCTURE, FORTIFICATION WITH CONCERTINA WIRE, RENDER AND PAINT.</t>
    </r>
  </si>
  <si>
    <r>
      <rPr>
        <b/>
        <sz val="12"/>
        <rFont val="Arial"/>
        <family val="2"/>
      </rPr>
      <t>CONSTRUCT SPECTATOR STAND:</t>
    </r>
    <r>
      <rPr>
        <sz val="12"/>
        <rFont val="Arial"/>
        <family val="2"/>
      </rPr>
      <t xml:space="preserve"> SUBSTRUCTURE (REINFORCED CONCRETE BASE) SUPERSTRUCTURE (TIMBER PLATFORM, STEEL SECTIONS AND ROOF COVER)</t>
    </r>
  </si>
  <si>
    <r>
      <rPr>
        <b/>
        <sz val="12"/>
        <rFont val="Arial"/>
        <family val="2"/>
      </rPr>
      <t xml:space="preserve">CONSTRUCT MULTIPURPOSE COURT: </t>
    </r>
    <r>
      <rPr>
        <sz val="12"/>
        <rFont val="Arial"/>
        <family val="2"/>
      </rPr>
      <t>SET-OUT, EXCAVATE TOP SOIL, CONSTRUCT SUB-STRUCTURE, LEVEL AND COMPACT, INSTALL DRAINAGE CONNECTIONS, SUPERSTRUCTURE (OVERSITE CONCRETE, POST PLUG COMPLETE WITH NET AND FENCE TO DEFINE THE AREA).</t>
    </r>
  </si>
  <si>
    <r>
      <rPr>
        <b/>
        <sz val="12"/>
        <rFont val="Arial"/>
        <family val="2"/>
      </rPr>
      <t xml:space="preserve">CONSTRUCT BARBECUE SHED: </t>
    </r>
    <r>
      <rPr>
        <sz val="12"/>
        <rFont val="Arial"/>
        <family val="2"/>
      </rPr>
      <t>SET-OUT, EXCAVATE TOP SOIL, CONSTRUCT SUB-STRUCTURE, LEVEL AND COMPACT, SUPERSTRUCTURE (BLOCKWORK AND ROOFING).</t>
    </r>
  </si>
  <si>
    <r>
      <rPr>
        <b/>
        <sz val="12"/>
        <rFont val="Arial"/>
        <family val="2"/>
      </rPr>
      <t xml:space="preserve">CONSTRUCT FIVE A-SIDE FOOTBALL PITCH: </t>
    </r>
    <r>
      <rPr>
        <sz val="12"/>
        <rFont val="Arial"/>
        <family val="2"/>
      </rPr>
      <t>SET-OUT, EXCAVATE TOP SOIL, CONSTRUCT SUB-STRUCTURE, LEVEL AND COMPACT, INSTALL DRAINAGE CONNECTIONS, LAY ARTIFICIAL GRASS CARPET, PAINT AND INSTALL GOAL POSTS COMPLETE WITH NET AND FENCE TO DEFINE THE AREA.</t>
    </r>
  </si>
  <si>
    <r>
      <rPr>
        <b/>
        <sz val="12"/>
        <rFont val="Arial"/>
        <family val="2"/>
      </rPr>
      <t>CONSTRUCT WALKWAY AND FENCE AROUND UTILITIES (STORMWATER DRAIN/SOAKAWAY/SEPTIC TANK):</t>
    </r>
    <r>
      <rPr>
        <sz val="12"/>
        <rFont val="Arial"/>
        <family val="2"/>
      </rPr>
      <t xml:space="preserve"> SUBSTRUCTURE, SUPERSTRUCTURE RENDER AND PAINT</t>
    </r>
  </si>
  <si>
    <t>Unit Cost</t>
  </si>
  <si>
    <t>Summary of BOQs</t>
  </si>
  <si>
    <t>Unit Price</t>
  </si>
  <si>
    <t>GRAND TOTAL</t>
  </si>
  <si>
    <t>Currency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</si>
</sst>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10" x14ac:knownFonts="1">
    <font>
      <sz val="11"/>
      <color theme="1"/>
      <name val="Calibri"/>
      <family val="2"/>
      <scheme val="minor"/>
    </font>
    <font>
      <sz val="11"/>
      <color theme="1"/>
      <name val="Calibri"/>
      <family val="2"/>
      <scheme val="minor"/>
    </font>
    <font>
      <sz val="12"/>
      <name val="Arial"/>
      <family val="2"/>
    </font>
    <font>
      <b/>
      <sz val="12"/>
      <name val="Arial"/>
      <family val="2"/>
    </font>
    <font>
      <sz val="12"/>
      <color theme="1"/>
      <name val="Arial"/>
      <family val="2"/>
    </font>
    <font>
      <b/>
      <sz val="12"/>
      <color theme="1"/>
      <name val="Arial"/>
      <family val="2"/>
    </font>
    <font>
      <b/>
      <u/>
      <sz val="12"/>
      <name val="Arial"/>
      <family val="2"/>
    </font>
    <font>
      <b/>
      <i/>
      <sz val="12"/>
      <name val="Arial"/>
      <family val="2"/>
    </font>
    <font>
      <i/>
      <sz val="12"/>
      <name val="Arial"/>
      <family val="2"/>
    </font>
    <font>
      <b/>
      <sz val="12"/>
      <color indexed="9"/>
      <name val="Arial"/>
      <family val="2"/>
    </font>
  </fonts>
  <fills count="16">
    <fill>
      <patternFill patternType="none"/>
    </fill>
    <fill>
      <patternFill patternType="gray125"/>
    </fill>
    <fill>
      <patternFill patternType="solid">
        <fgColor theme="8" tint="0.7999816888943144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indexed="9"/>
        <bgColor indexed="64"/>
      </patternFill>
    </fill>
    <fill>
      <patternFill patternType="solid">
        <fgColor theme="3" tint="0.39997558519241921"/>
        <bgColor indexed="64"/>
      </patternFill>
    </fill>
    <fill>
      <patternFill patternType="solid">
        <fgColor indexed="2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138">
    <xf numFmtId="0" fontId="0" fillId="0" borderId="0" xfId="0"/>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3" fillId="6" borderId="1" xfId="0" applyFont="1" applyFill="1" applyBorder="1" applyAlignment="1">
      <alignment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2" fillId="7" borderId="1" xfId="0" applyFont="1" applyFill="1" applyBorder="1" applyAlignment="1">
      <alignment horizontal="center" vertical="center" wrapText="1"/>
    </xf>
    <xf numFmtId="0" fontId="3" fillId="7" borderId="1" xfId="0" applyFont="1" applyFill="1" applyBorder="1" applyAlignment="1">
      <alignment vertical="center" wrapText="1"/>
    </xf>
    <xf numFmtId="0" fontId="4" fillId="0" borderId="0" xfId="0" applyFont="1" applyAlignment="1">
      <alignment vertical="center"/>
    </xf>
    <xf numFmtId="0" fontId="2" fillId="7" borderId="1" xfId="0" applyFont="1" applyFill="1" applyBorder="1" applyAlignment="1">
      <alignment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vertical="center" wrapText="1"/>
    </xf>
    <xf numFmtId="4" fontId="3" fillId="8" borderId="1" xfId="0" applyNumberFormat="1" applyFont="1" applyFill="1" applyBorder="1" applyAlignment="1">
      <alignment horizontal="center" vertical="center" wrapText="1"/>
    </xf>
    <xf numFmtId="0" fontId="3" fillId="9" borderId="1" xfId="0" applyFont="1" applyFill="1" applyBorder="1" applyAlignment="1">
      <alignment horizontal="left" vertical="center" wrapText="1"/>
    </xf>
    <xf numFmtId="0" fontId="3" fillId="9" borderId="1" xfId="0" applyFont="1" applyFill="1" applyBorder="1" applyAlignment="1">
      <alignment vertical="center" wrapText="1"/>
    </xf>
    <xf numFmtId="0" fontId="2"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3" fillId="7"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1" xfId="0" applyFont="1" applyFill="1" applyBorder="1" applyAlignment="1">
      <alignment vertical="center" wrapText="1"/>
    </xf>
    <xf numFmtId="0" fontId="3" fillId="11" borderId="1" xfId="0" applyFont="1" applyFill="1" applyBorder="1" applyAlignment="1">
      <alignment horizontal="center" vertical="center" wrapText="1"/>
    </xf>
    <xf numFmtId="0" fontId="3" fillId="11" borderId="1" xfId="0" applyFont="1" applyFill="1" applyBorder="1" applyAlignment="1">
      <alignment vertical="center" wrapText="1"/>
    </xf>
    <xf numFmtId="0" fontId="2" fillId="5"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0" fontId="3" fillId="9"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12" borderId="1" xfId="0" applyFont="1" applyFill="1" applyBorder="1" applyAlignment="1">
      <alignment horizontal="left" vertical="center" wrapText="1"/>
    </xf>
    <xf numFmtId="0" fontId="2" fillId="8" borderId="1" xfId="0" applyFont="1" applyFill="1" applyBorder="1" applyAlignment="1">
      <alignment horizontal="center" vertical="center" wrapText="1"/>
    </xf>
    <xf numFmtId="0" fontId="2" fillId="8" borderId="1" xfId="0" applyFont="1" applyFill="1" applyBorder="1" applyAlignment="1">
      <alignment horizontal="left" vertical="center" wrapText="1"/>
    </xf>
    <xf numFmtId="0" fontId="3" fillId="11" borderId="1" xfId="0" applyFont="1" applyFill="1" applyBorder="1" applyAlignment="1">
      <alignment horizontal="left" vertical="center" wrapText="1"/>
    </xf>
    <xf numFmtId="0" fontId="2" fillId="10" borderId="1" xfId="0" applyFont="1" applyFill="1" applyBorder="1" applyAlignment="1">
      <alignment horizontal="center" vertical="center" wrapText="1"/>
    </xf>
    <xf numFmtId="0" fontId="2" fillId="10" borderId="1" xfId="0" applyFont="1" applyFill="1" applyBorder="1" applyAlignment="1">
      <alignment vertical="center" wrapText="1"/>
    </xf>
    <xf numFmtId="0" fontId="2" fillId="9" borderId="1" xfId="0" applyFont="1" applyFill="1" applyBorder="1" applyAlignment="1">
      <alignment horizontal="center" vertical="center" wrapText="1"/>
    </xf>
    <xf numFmtId="0" fontId="2" fillId="9" borderId="1" xfId="0" applyFont="1" applyFill="1" applyBorder="1" applyAlignment="1">
      <alignment horizontal="left" vertical="center" wrapText="1"/>
    </xf>
    <xf numFmtId="0" fontId="2" fillId="0" borderId="1" xfId="0" applyFont="1" applyFill="1" applyBorder="1" applyAlignment="1">
      <alignment vertical="center" wrapText="1"/>
    </xf>
    <xf numFmtId="164" fontId="3" fillId="4" borderId="1" xfId="1" applyFont="1" applyFill="1" applyBorder="1" applyAlignment="1">
      <alignment horizontal="centerContinuous" vertical="center"/>
    </xf>
    <xf numFmtId="0" fontId="3" fillId="4" borderId="1" xfId="0" applyFont="1" applyFill="1" applyBorder="1" applyAlignment="1">
      <alignment horizontal="centerContinuous" vertical="center"/>
    </xf>
    <xf numFmtId="164" fontId="3" fillId="4" borderId="1" xfId="1" applyFont="1" applyFill="1" applyBorder="1" applyAlignment="1">
      <alignment horizontal="center" vertical="center"/>
    </xf>
    <xf numFmtId="0" fontId="3" fillId="4" borderId="1" xfId="0" applyFont="1" applyFill="1" applyBorder="1" applyAlignment="1">
      <alignment horizontal="center" vertical="center"/>
    </xf>
    <xf numFmtId="2" fontId="2" fillId="5" borderId="1" xfId="0" applyNumberFormat="1" applyFont="1" applyFill="1" applyBorder="1" applyAlignment="1">
      <alignment horizontal="center" vertical="center"/>
    </xf>
    <xf numFmtId="164" fontId="2" fillId="5" borderId="1" xfId="1" applyFont="1" applyFill="1" applyBorder="1" applyAlignment="1">
      <alignment horizontal="center" vertical="center"/>
    </xf>
    <xf numFmtId="164" fontId="2" fillId="5" borderId="1" xfId="0" applyNumberFormat="1" applyFont="1" applyFill="1" applyBorder="1" applyAlignment="1">
      <alignment horizontal="center" vertical="center"/>
    </xf>
    <xf numFmtId="2" fontId="2" fillId="6" borderId="1" xfId="0" applyNumberFormat="1" applyFont="1" applyFill="1" applyBorder="1" applyAlignment="1">
      <alignment horizontal="center" vertical="center"/>
    </xf>
    <xf numFmtId="164" fontId="2" fillId="6" borderId="1" xfId="1" applyFont="1" applyFill="1" applyBorder="1" applyAlignment="1">
      <alignment horizontal="center" vertical="center"/>
    </xf>
    <xf numFmtId="164" fontId="2" fillId="6"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64" fontId="2" fillId="0" borderId="1" xfId="1" applyFont="1" applyFill="1" applyBorder="1" applyAlignment="1">
      <alignment horizontal="center" vertical="center"/>
    </xf>
    <xf numFmtId="164" fontId="2" fillId="0" borderId="1" xfId="0" applyNumberFormat="1" applyFont="1" applyFill="1" applyBorder="1" applyAlignment="1">
      <alignment horizontal="center" vertical="center"/>
    </xf>
    <xf numFmtId="2" fontId="2" fillId="7" borderId="1" xfId="0" applyNumberFormat="1" applyFont="1" applyFill="1" applyBorder="1" applyAlignment="1">
      <alignment horizontal="center" vertical="center"/>
    </xf>
    <xf numFmtId="164" fontId="2" fillId="7" borderId="1" xfId="1" applyFont="1" applyFill="1" applyBorder="1" applyAlignment="1">
      <alignment horizontal="center" vertical="center"/>
    </xf>
    <xf numFmtId="164" fontId="2" fillId="7" borderId="1" xfId="0" applyNumberFormat="1" applyFont="1" applyFill="1" applyBorder="1" applyAlignment="1">
      <alignment horizontal="center" vertical="center"/>
    </xf>
    <xf numFmtId="164" fontId="3" fillId="8" borderId="1" xfId="1" applyFont="1" applyFill="1" applyBorder="1" applyAlignment="1">
      <alignment horizontal="center" vertical="center"/>
    </xf>
    <xf numFmtId="164" fontId="3" fillId="9" borderId="1" xfId="1" applyFont="1" applyFill="1" applyBorder="1" applyAlignment="1">
      <alignment horizontal="left" vertical="center"/>
    </xf>
    <xf numFmtId="164" fontId="3" fillId="9" borderId="1" xfId="1" applyFont="1" applyFill="1" applyBorder="1" applyAlignment="1">
      <alignment horizontal="center" vertical="center"/>
    </xf>
    <xf numFmtId="164" fontId="3" fillId="11" borderId="1" xfId="1" applyFont="1" applyFill="1" applyBorder="1" applyAlignment="1">
      <alignment horizontal="center" vertical="center"/>
    </xf>
    <xf numFmtId="0" fontId="4" fillId="0" borderId="0" xfId="0" applyFont="1" applyAlignment="1">
      <alignment horizontal="center" vertical="center"/>
    </xf>
    <xf numFmtId="164" fontId="4" fillId="0" borderId="0" xfId="1" applyFont="1" applyAlignment="1">
      <alignment vertical="center"/>
    </xf>
    <xf numFmtId="164" fontId="3" fillId="10" borderId="1" xfId="1" applyFont="1" applyFill="1" applyBorder="1" applyAlignment="1">
      <alignment horizontal="center" vertical="center"/>
    </xf>
    <xf numFmtId="164" fontId="2" fillId="12" borderId="1" xfId="1" applyFont="1" applyFill="1" applyBorder="1" applyAlignment="1">
      <alignment horizontal="center" vertical="center"/>
    </xf>
    <xf numFmtId="164" fontId="2" fillId="8" borderId="1" xfId="1" applyFont="1" applyFill="1" applyBorder="1" applyAlignment="1">
      <alignment horizontal="center" vertical="center"/>
    </xf>
    <xf numFmtId="164" fontId="2" fillId="9" borderId="1" xfId="1" applyFont="1" applyFill="1" applyBorder="1" applyAlignment="1">
      <alignment horizontal="center" vertical="center"/>
    </xf>
    <xf numFmtId="164" fontId="3" fillId="7" borderId="1" xfId="1" applyFont="1" applyFill="1" applyBorder="1" applyAlignment="1">
      <alignment horizontal="center" vertical="center"/>
    </xf>
    <xf numFmtId="164" fontId="3" fillId="8" borderId="1" xfId="0" applyNumberFormat="1" applyFont="1" applyFill="1" applyBorder="1" applyAlignment="1">
      <alignment horizontal="center" vertical="center"/>
    </xf>
    <xf numFmtId="164" fontId="2" fillId="10" borderId="1" xfId="0" applyNumberFormat="1" applyFont="1" applyFill="1" applyBorder="1" applyAlignment="1">
      <alignment horizontal="center" vertical="center"/>
    </xf>
    <xf numFmtId="0" fontId="5" fillId="0" borderId="0" xfId="0" applyFont="1" applyAlignment="1">
      <alignment vertical="center"/>
    </xf>
    <xf numFmtId="0" fontId="2" fillId="13" borderId="1" xfId="0" applyFont="1" applyFill="1" applyBorder="1" applyAlignment="1" applyProtection="1">
      <alignment horizontal="center" vertical="center" wrapText="1"/>
      <protection locked="0"/>
    </xf>
    <xf numFmtId="2" fontId="2" fillId="13" borderId="1" xfId="0" quotePrefix="1" applyNumberFormat="1" applyFont="1" applyFill="1" applyBorder="1" applyAlignment="1" applyProtection="1">
      <alignment horizontal="center" vertical="center" wrapText="1"/>
      <protection locked="0"/>
    </xf>
    <xf numFmtId="0" fontId="6" fillId="13" borderId="0" xfId="0" applyFont="1" applyFill="1" applyAlignment="1" applyProtection="1">
      <alignment horizontal="center" vertical="center"/>
      <protection locked="0"/>
    </xf>
    <xf numFmtId="0" fontId="4" fillId="13"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0" fontId="3" fillId="13" borderId="0" xfId="0" applyFont="1" applyFill="1" applyAlignment="1" applyProtection="1">
      <alignment vertical="center"/>
      <protection locked="0"/>
    </xf>
    <xf numFmtId="0" fontId="8" fillId="13" borderId="0" xfId="0" applyFont="1" applyFill="1" applyAlignment="1" applyProtection="1">
      <alignment vertical="center"/>
      <protection locked="0"/>
    </xf>
    <xf numFmtId="0" fontId="4" fillId="13" borderId="0" xfId="0" applyFont="1" applyFill="1" applyBorder="1" applyAlignment="1" applyProtection="1">
      <alignment vertical="center"/>
      <protection locked="0"/>
    </xf>
    <xf numFmtId="0" fontId="4" fillId="13" borderId="1" xfId="0" applyFont="1" applyFill="1" applyBorder="1" applyAlignment="1" applyProtection="1">
      <alignment horizontal="center" vertical="center"/>
      <protection locked="0"/>
    </xf>
    <xf numFmtId="164" fontId="2" fillId="7" borderId="1" xfId="1" applyFont="1" applyFill="1" applyBorder="1" applyAlignment="1">
      <alignment horizontal="center" vertical="center" wrapText="1"/>
    </xf>
    <xf numFmtId="164" fontId="2" fillId="5" borderId="1" xfId="1" applyFont="1" applyFill="1" applyBorder="1" applyAlignment="1">
      <alignment horizontal="center" vertical="center" wrapText="1"/>
    </xf>
    <xf numFmtId="164" fontId="3" fillId="11" borderId="1" xfId="1" applyFont="1" applyFill="1" applyBorder="1" applyAlignment="1">
      <alignment horizontal="center" vertical="center" wrapText="1"/>
    </xf>
    <xf numFmtId="164" fontId="4" fillId="0" borderId="0" xfId="1" applyFont="1" applyAlignment="1">
      <alignment horizontal="center" vertical="center"/>
    </xf>
    <xf numFmtId="164" fontId="2" fillId="5" borderId="1" xfId="1" applyFont="1" applyFill="1" applyBorder="1" applyAlignment="1" applyProtection="1">
      <alignment horizontal="center" vertical="center"/>
      <protection locked="0"/>
    </xf>
    <xf numFmtId="164" fontId="2" fillId="12" borderId="1" xfId="1" applyFont="1" applyFill="1" applyBorder="1" applyAlignment="1" applyProtection="1">
      <alignment horizontal="center" vertical="center"/>
      <protection locked="0"/>
    </xf>
    <xf numFmtId="164" fontId="2" fillId="7" borderId="1" xfId="1" applyFont="1" applyFill="1" applyBorder="1" applyAlignment="1" applyProtection="1">
      <alignment horizontal="center" vertical="center"/>
      <protection locked="0"/>
    </xf>
    <xf numFmtId="164" fontId="2" fillId="0" borderId="1" xfId="1" applyFont="1" applyFill="1" applyBorder="1" applyAlignment="1" applyProtection="1">
      <alignment horizontal="center" vertical="center"/>
      <protection locked="0"/>
    </xf>
    <xf numFmtId="164" fontId="2" fillId="8" borderId="1" xfId="1" applyFont="1" applyFill="1" applyBorder="1" applyAlignment="1" applyProtection="1">
      <alignment horizontal="center" vertical="center"/>
      <protection locked="0"/>
    </xf>
    <xf numFmtId="164" fontId="2" fillId="9" borderId="1" xfId="1" applyFont="1" applyFill="1" applyBorder="1" applyAlignment="1" applyProtection="1">
      <alignment horizontal="center" vertical="center"/>
      <protection locked="0"/>
    </xf>
    <xf numFmtId="164" fontId="3" fillId="11" borderId="1" xfId="1" applyFont="1" applyFill="1" applyBorder="1" applyAlignment="1" applyProtection="1">
      <alignment horizontal="center" vertical="center"/>
      <protection locked="0"/>
    </xf>
    <xf numFmtId="2" fontId="4" fillId="0" borderId="0" xfId="0" applyNumberFormat="1" applyFont="1" applyAlignment="1">
      <alignment vertical="center"/>
    </xf>
    <xf numFmtId="164" fontId="4" fillId="0" borderId="0" xfId="0" applyNumberFormat="1" applyFont="1" applyAlignment="1">
      <alignment vertical="center"/>
    </xf>
    <xf numFmtId="164" fontId="3" fillId="8" borderId="1" xfId="1" applyFont="1" applyFill="1" applyBorder="1" applyAlignment="1">
      <alignment horizontal="center" vertical="center" wrapText="1"/>
    </xf>
    <xf numFmtId="164" fontId="3" fillId="9" borderId="1" xfId="1" applyFont="1" applyFill="1" applyBorder="1" applyAlignment="1">
      <alignment horizontal="left" vertical="center" wrapText="1"/>
    </xf>
    <xf numFmtId="164" fontId="2" fillId="6" borderId="1" xfId="1" applyFont="1" applyFill="1" applyBorder="1" applyAlignment="1">
      <alignment horizontal="center" vertical="center" wrapText="1"/>
    </xf>
    <xf numFmtId="164" fontId="3" fillId="7" borderId="1" xfId="1" applyFont="1" applyFill="1" applyBorder="1" applyAlignment="1">
      <alignment horizontal="center" vertical="center" wrapText="1"/>
    </xf>
    <xf numFmtId="164" fontId="3" fillId="7" borderId="1" xfId="1" applyFont="1" applyFill="1" applyBorder="1" applyAlignment="1">
      <alignment vertical="center" wrapText="1"/>
    </xf>
    <xf numFmtId="164" fontId="2" fillId="10" borderId="1" xfId="1" applyFont="1" applyFill="1" applyBorder="1" applyAlignment="1">
      <alignment horizontal="center" vertical="center" wrapText="1"/>
    </xf>
    <xf numFmtId="164" fontId="3" fillId="9" borderId="1" xfId="1" applyFont="1" applyFill="1" applyBorder="1" applyAlignment="1">
      <alignment horizontal="center" vertical="center" wrapText="1"/>
    </xf>
    <xf numFmtId="164" fontId="2" fillId="5" borderId="1" xfId="1" applyFont="1" applyFill="1" applyBorder="1" applyAlignment="1" applyProtection="1">
      <alignment horizontal="center" vertical="center"/>
      <protection hidden="1"/>
    </xf>
    <xf numFmtId="164" fontId="2" fillId="6" borderId="1" xfId="1" applyFont="1" applyFill="1" applyBorder="1" applyAlignment="1" applyProtection="1">
      <alignment horizontal="center" vertical="center"/>
      <protection hidden="1"/>
    </xf>
    <xf numFmtId="164" fontId="2" fillId="0" borderId="1" xfId="1" applyFont="1" applyFill="1" applyBorder="1" applyAlignment="1" applyProtection="1">
      <alignment horizontal="center" vertical="center"/>
      <protection hidden="1"/>
    </xf>
    <xf numFmtId="164" fontId="2" fillId="7" borderId="1" xfId="1" applyFont="1" applyFill="1" applyBorder="1" applyAlignment="1" applyProtection="1">
      <alignment horizontal="center" vertical="center"/>
      <protection hidden="1"/>
    </xf>
    <xf numFmtId="164" fontId="3" fillId="8" borderId="1" xfId="1" applyFont="1" applyFill="1" applyBorder="1" applyAlignment="1" applyProtection="1">
      <alignment horizontal="center" vertical="center"/>
      <protection hidden="1"/>
    </xf>
    <xf numFmtId="164" fontId="3" fillId="9" borderId="1" xfId="1" applyFont="1" applyFill="1" applyBorder="1" applyAlignment="1" applyProtection="1">
      <alignment horizontal="left" vertical="center"/>
      <protection hidden="1"/>
    </xf>
    <xf numFmtId="164" fontId="3" fillId="7" borderId="1" xfId="1" applyFont="1" applyFill="1" applyBorder="1" applyAlignment="1" applyProtection="1">
      <alignment horizontal="center" vertical="center"/>
      <protection hidden="1"/>
    </xf>
    <xf numFmtId="164" fontId="2" fillId="10" borderId="1" xfId="1" applyFont="1" applyFill="1" applyBorder="1" applyAlignment="1" applyProtection="1">
      <alignment horizontal="center" vertical="center"/>
      <protection hidden="1"/>
    </xf>
    <xf numFmtId="164" fontId="3" fillId="11" borderId="1" xfId="1" applyFont="1" applyFill="1" applyBorder="1" applyAlignment="1" applyProtection="1">
      <alignment horizontal="center" vertical="center"/>
      <protection hidden="1"/>
    </xf>
    <xf numFmtId="164" fontId="3" fillId="8" borderId="1" xfId="1" applyFont="1" applyFill="1" applyBorder="1" applyAlignment="1">
      <alignment vertical="center" wrapText="1"/>
    </xf>
    <xf numFmtId="164" fontId="3" fillId="10" borderId="1" xfId="1" applyFont="1" applyFill="1" applyBorder="1" applyAlignment="1">
      <alignment horizontal="center" vertical="center" wrapText="1"/>
    </xf>
    <xf numFmtId="0" fontId="7" fillId="15" borderId="4" xfId="0" applyFont="1" applyFill="1" applyBorder="1" applyAlignment="1" applyProtection="1">
      <alignment horizontal="center" vertical="center"/>
    </xf>
    <xf numFmtId="0" fontId="7" fillId="15" borderId="5" xfId="0" applyFont="1" applyFill="1" applyBorder="1" applyAlignment="1" applyProtection="1">
      <alignment horizontal="justify" vertical="center"/>
    </xf>
    <xf numFmtId="0" fontId="7" fillId="15" borderId="5" xfId="0" applyFont="1" applyFill="1" applyBorder="1" applyAlignment="1" applyProtection="1">
      <alignment horizontal="center" vertical="center"/>
    </xf>
    <xf numFmtId="0" fontId="7" fillId="15" borderId="6" xfId="0" applyFont="1" applyFill="1" applyBorder="1" applyAlignment="1" applyProtection="1">
      <alignment horizontal="center" vertical="center"/>
    </xf>
    <xf numFmtId="0" fontId="2" fillId="13" borderId="7" xfId="0" applyFont="1" applyFill="1" applyBorder="1" applyAlignment="1" applyProtection="1">
      <alignment horizontal="center" vertical="center" wrapText="1"/>
      <protection locked="0"/>
    </xf>
    <xf numFmtId="0" fontId="2" fillId="13" borderId="7" xfId="0" applyFont="1" applyFill="1" applyBorder="1" applyAlignment="1" applyProtection="1">
      <alignment horizontal="center" vertical="center"/>
      <protection locked="0"/>
    </xf>
    <xf numFmtId="0" fontId="4" fillId="0" borderId="9" xfId="0" applyFont="1" applyBorder="1" applyAlignment="1">
      <alignment vertical="center"/>
    </xf>
    <xf numFmtId="0" fontId="4" fillId="0" borderId="10" xfId="0" applyFont="1" applyBorder="1" applyAlignment="1">
      <alignment vertical="center"/>
    </xf>
    <xf numFmtId="0" fontId="4" fillId="0" borderId="12" xfId="0" applyFont="1" applyBorder="1" applyAlignment="1">
      <alignment vertical="center"/>
    </xf>
    <xf numFmtId="164" fontId="3" fillId="0" borderId="8" xfId="1" applyFont="1" applyFill="1" applyBorder="1" applyAlignment="1" applyProtection="1">
      <alignment horizontal="center" vertical="center"/>
      <protection locked="0"/>
    </xf>
    <xf numFmtId="164" fontId="2" fillId="13" borderId="8" xfId="1" applyFont="1" applyFill="1" applyBorder="1" applyAlignment="1" applyProtection="1">
      <alignment horizontal="center" vertical="center"/>
      <protection locked="0"/>
    </xf>
    <xf numFmtId="0" fontId="3" fillId="13" borderId="1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left" vertical="center" wrapText="1"/>
      <protection locked="0"/>
    </xf>
    <xf numFmtId="0" fontId="2" fillId="13" borderId="1" xfId="0" quotePrefix="1" applyFont="1" applyFill="1" applyBorder="1" applyAlignment="1" applyProtection="1">
      <alignment horizontal="left" vertical="center" wrapText="1"/>
      <protection locked="0"/>
    </xf>
    <xf numFmtId="0" fontId="7" fillId="15" borderId="5" xfId="0" applyFont="1" applyFill="1" applyBorder="1" applyAlignment="1" applyProtection="1">
      <alignment horizontal="center" vertical="center" wrapText="1"/>
    </xf>
    <xf numFmtId="0" fontId="6" fillId="13" borderId="0" xfId="0" applyFont="1" applyFill="1" applyAlignment="1" applyProtection="1">
      <alignment horizontal="center" vertical="center"/>
      <protection locked="0"/>
    </xf>
    <xf numFmtId="0" fontId="9" fillId="14" borderId="0" xfId="0" applyFont="1" applyFill="1" applyAlignment="1" applyProtection="1">
      <alignment horizontal="center" vertical="center"/>
    </xf>
    <xf numFmtId="0" fontId="3" fillId="14" borderId="0" xfId="0" applyFont="1" applyFill="1" applyAlignment="1" applyProtection="1">
      <alignment vertical="center"/>
    </xf>
    <xf numFmtId="0" fontId="3" fillId="13" borderId="1" xfId="0" applyFont="1" applyFill="1" applyBorder="1" applyAlignment="1" applyProtection="1">
      <alignment horizontal="center" vertical="center" wrapText="1"/>
      <protection locked="0"/>
    </xf>
    <xf numFmtId="0" fontId="3" fillId="2" borderId="1" xfId="0" applyFont="1" applyFill="1" applyBorder="1" applyAlignment="1">
      <alignment horizontal="justify" vertical="center"/>
    </xf>
    <xf numFmtId="0" fontId="3" fillId="2"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2" fontId="3" fillId="4"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164" fontId="3" fillId="4" borderId="1" xfId="1" applyFont="1" applyFill="1" applyBorder="1" applyAlignment="1">
      <alignment horizontal="center" vertical="center"/>
    </xf>
    <xf numFmtId="164" fontId="2" fillId="11" borderId="1" xfId="1" applyFont="1" applyFill="1" applyBorder="1" applyAlignment="1">
      <alignment horizontal="center" vertical="center"/>
    </xf>
    <xf numFmtId="0" fontId="4" fillId="0" borderId="0" xfId="0" applyFont="1" applyFill="1" applyAlignment="1">
      <alignment vertical="center"/>
    </xf>
    <xf numFmtId="0" fontId="3" fillId="8" borderId="1" xfId="0" applyFont="1" applyFill="1" applyBorder="1" applyAlignment="1">
      <alignment horizontal="left" vertic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3</xdr:col>
      <xdr:colOff>79374</xdr:colOff>
      <xdr:row>1</xdr:row>
      <xdr:rowOff>152400</xdr:rowOff>
    </xdr:from>
    <xdr:to>
      <xdr:col>19</xdr:col>
      <xdr:colOff>269874</xdr:colOff>
      <xdr:row>50</xdr:row>
      <xdr:rowOff>77138</xdr:rowOff>
    </xdr:to>
    <xdr:pic>
      <xdr:nvPicPr>
        <xdr:cNvPr id="3" name="Picture 1" descr="RECREATIONAL AREA AT RED ROOF3.jp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2937" y="342900"/>
          <a:ext cx="9969500" cy="9259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509588</xdr:colOff>
      <xdr:row>53</xdr:row>
      <xdr:rowOff>15875</xdr:rowOff>
    </xdr:from>
    <xdr:to>
      <xdr:col>20</xdr:col>
      <xdr:colOff>228840</xdr:colOff>
      <xdr:row>99</xdr:row>
      <xdr:rowOff>87313</xdr:rowOff>
    </xdr:to>
    <xdr:pic>
      <xdr:nvPicPr>
        <xdr:cNvPr id="4" name="Picture 2" descr="SITE.jpeg">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8" y="10112375"/>
          <a:ext cx="11943002" cy="883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527051</xdr:colOff>
      <xdr:row>27</xdr:row>
      <xdr:rowOff>152401</xdr:rowOff>
    </xdr:from>
    <xdr:to>
      <xdr:col>12</xdr:col>
      <xdr:colOff>605049</xdr:colOff>
      <xdr:row>51</xdr:row>
      <xdr:rowOff>152401</xdr:rowOff>
    </xdr:to>
    <xdr:pic>
      <xdr:nvPicPr>
        <xdr:cNvPr id="2" name="Picture 1" descr="SS.jpe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51" y="5295901"/>
          <a:ext cx="7393198"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1</xdr:rowOff>
    </xdr:from>
    <xdr:to>
      <xdr:col>16</xdr:col>
      <xdr:colOff>203569</xdr:colOff>
      <xdr:row>26</xdr:row>
      <xdr:rowOff>1</xdr:rowOff>
    </xdr:to>
    <xdr:pic>
      <xdr:nvPicPr>
        <xdr:cNvPr id="3" name="Picture 4" descr="RECREATIONAL AREA AT RED ROOF 5.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1001"/>
          <a:ext cx="9957169"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169863</xdr:colOff>
      <xdr:row>3</xdr:row>
      <xdr:rowOff>87313</xdr:rowOff>
    </xdr:from>
    <xdr:to>
      <xdr:col>16</xdr:col>
      <xdr:colOff>603170</xdr:colOff>
      <xdr:row>26</xdr:row>
      <xdr:rowOff>103333</xdr:rowOff>
    </xdr:to>
    <xdr:pic>
      <xdr:nvPicPr>
        <xdr:cNvPr id="2" name="Picture 1" descr="RECREATIONAL AREA AT RED ROOF tennis.jp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1" y="658813"/>
          <a:ext cx="9601119" cy="439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312738</xdr:colOff>
      <xdr:row>3</xdr:row>
      <xdr:rowOff>98426</xdr:rowOff>
    </xdr:from>
    <xdr:to>
      <xdr:col>28</xdr:col>
      <xdr:colOff>376170</xdr:colOff>
      <xdr:row>25</xdr:row>
      <xdr:rowOff>87314</xdr:rowOff>
    </xdr:to>
    <xdr:pic>
      <xdr:nvPicPr>
        <xdr:cNvPr id="3" name="Picture 2" descr="MPC.jpe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2926" y="669926"/>
          <a:ext cx="6786494" cy="417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29</xdr:row>
      <xdr:rowOff>66676</xdr:rowOff>
    </xdr:from>
    <xdr:to>
      <xdr:col>16</xdr:col>
      <xdr:colOff>497157</xdr:colOff>
      <xdr:row>60</xdr:row>
      <xdr:rowOff>149572</xdr:rowOff>
    </xdr:to>
    <xdr:pic>
      <xdr:nvPicPr>
        <xdr:cNvPr id="4" name="Picture 4" descr="MPC 1.jpe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89" y="5591176"/>
          <a:ext cx="9664968" cy="598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63500</xdr:rowOff>
    </xdr:from>
    <xdr:to>
      <xdr:col>14</xdr:col>
      <xdr:colOff>446348</xdr:colOff>
      <xdr:row>24</xdr:row>
      <xdr:rowOff>95249</xdr:rowOff>
    </xdr:to>
    <xdr:pic>
      <xdr:nvPicPr>
        <xdr:cNvPr id="2" name="Picture 1" descr="RECREATIONAL AREA AT RED ROOF 1.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88" y="825500"/>
          <a:ext cx="8391785" cy="3841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563563</xdr:colOff>
      <xdr:row>4</xdr:row>
      <xdr:rowOff>150812</xdr:rowOff>
    </xdr:from>
    <xdr:to>
      <xdr:col>25</xdr:col>
      <xdr:colOff>365125</xdr:colOff>
      <xdr:row>25</xdr:row>
      <xdr:rowOff>189195</xdr:rowOff>
    </xdr:to>
    <xdr:pic>
      <xdr:nvPicPr>
        <xdr:cNvPr id="3" name="Picture 2" descr="barbecue p.jpeg">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0188" y="912812"/>
          <a:ext cx="6524625" cy="4038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29</xdr:row>
      <xdr:rowOff>71437</xdr:rowOff>
    </xdr:from>
    <xdr:to>
      <xdr:col>15</xdr:col>
      <xdr:colOff>15874</xdr:colOff>
      <xdr:row>56</xdr:row>
      <xdr:rowOff>33554</xdr:rowOff>
    </xdr:to>
    <xdr:pic>
      <xdr:nvPicPr>
        <xdr:cNvPr id="4" name="Picture 3" descr="barbecue s.jpe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988" y="5595937"/>
          <a:ext cx="8267699" cy="510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277811</xdr:colOff>
      <xdr:row>32</xdr:row>
      <xdr:rowOff>134937</xdr:rowOff>
    </xdr:from>
    <xdr:to>
      <xdr:col>26</xdr:col>
      <xdr:colOff>146062</xdr:colOff>
      <xdr:row>54</xdr:row>
      <xdr:rowOff>23812</xdr:rowOff>
    </xdr:to>
    <xdr:pic>
      <xdr:nvPicPr>
        <xdr:cNvPr id="5" name="Picture 4" descr="barbecue R.jpe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45624" y="6230937"/>
          <a:ext cx="6591313" cy="407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17</xdr:col>
      <xdr:colOff>286545</xdr:colOff>
      <xdr:row>26</xdr:row>
      <xdr:rowOff>38101</xdr:rowOff>
    </xdr:to>
    <xdr:pic>
      <xdr:nvPicPr>
        <xdr:cNvPr id="2" name="Picture 4" descr="RECREATIONAL AREA AT RED ROOF 4.jp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81001"/>
          <a:ext cx="10040145"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165101</xdr:colOff>
      <xdr:row>30</xdr:row>
      <xdr:rowOff>114301</xdr:rowOff>
    </xdr:from>
    <xdr:to>
      <xdr:col>25</xdr:col>
      <xdr:colOff>304709</xdr:colOff>
      <xdr:row>54</xdr:row>
      <xdr:rowOff>152401</xdr:rowOff>
    </xdr:to>
    <xdr:pic>
      <xdr:nvPicPr>
        <xdr:cNvPr id="3" name="Picture 5" descr="five.jpe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89901" y="5829301"/>
          <a:ext cx="7454808"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30</xdr:row>
      <xdr:rowOff>107950</xdr:rowOff>
    </xdr:from>
    <xdr:to>
      <xdr:col>12</xdr:col>
      <xdr:colOff>444270</xdr:colOff>
      <xdr:row>53</xdr:row>
      <xdr:rowOff>141325</xdr:rowOff>
    </xdr:to>
    <xdr:pic>
      <xdr:nvPicPr>
        <xdr:cNvPr id="4" name="Picture 6" descr="five1.jpe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5822950"/>
          <a:ext cx="7111770" cy="441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558800</xdr:colOff>
      <xdr:row>27</xdr:row>
      <xdr:rowOff>0</xdr:rowOff>
    </xdr:from>
    <xdr:to>
      <xdr:col>10</xdr:col>
      <xdr:colOff>305615</xdr:colOff>
      <xdr:row>49</xdr:row>
      <xdr:rowOff>179961</xdr:rowOff>
    </xdr:to>
    <xdr:pic>
      <xdr:nvPicPr>
        <xdr:cNvPr id="2" name="Picture 3" descr="walk.jpe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800" y="5143500"/>
          <a:ext cx="5842815" cy="4370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2</xdr:row>
      <xdr:rowOff>38100</xdr:rowOff>
    </xdr:from>
    <xdr:to>
      <xdr:col>32</xdr:col>
      <xdr:colOff>414816</xdr:colOff>
      <xdr:row>24</xdr:row>
      <xdr:rowOff>87230</xdr:rowOff>
    </xdr:to>
    <xdr:pic>
      <xdr:nvPicPr>
        <xdr:cNvPr id="3" name="Image 4">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3175" y="419100"/>
          <a:ext cx="9758841" cy="424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2</xdr:row>
      <xdr:rowOff>0</xdr:rowOff>
    </xdr:from>
    <xdr:to>
      <xdr:col>15</xdr:col>
      <xdr:colOff>448373</xdr:colOff>
      <xdr:row>24</xdr:row>
      <xdr:rowOff>162121</xdr:rowOff>
    </xdr:to>
    <xdr:pic>
      <xdr:nvPicPr>
        <xdr:cNvPr id="4" name="Image 6">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1" y="381000"/>
          <a:ext cx="8982772" cy="4353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27</xdr:row>
      <xdr:rowOff>136525</xdr:rowOff>
    </xdr:from>
    <xdr:to>
      <xdr:col>28</xdr:col>
      <xdr:colOff>607895</xdr:colOff>
      <xdr:row>53</xdr:row>
      <xdr:rowOff>101600</xdr:rowOff>
    </xdr:to>
    <xdr:pic>
      <xdr:nvPicPr>
        <xdr:cNvPr id="5" name="Picture 4" descr="RECREATIONAL AREA AT RED ROOF 2.jpg">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72300" y="5280025"/>
          <a:ext cx="10704395" cy="491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942975</xdr:colOff>
          <xdr:row>0</xdr:row>
          <xdr:rowOff>0</xdr:rowOff>
        </xdr:from>
        <xdr:to>
          <xdr:col>6</xdr:col>
          <xdr:colOff>142875</xdr:colOff>
          <xdr:row>2</xdr:row>
          <xdr:rowOff>276225</xdr:rowOff>
        </xdr:to>
        <xdr:sp macro="" textlink="">
          <xdr:nvSpPr>
            <xdr:cNvPr id="7171" name="Object 3" hidden="1">
              <a:extLst>
                <a:ext uri="{63B3BB69-23CF-44E3-9099-C40C66FF867C}">
                  <a14:compatExt spid="_x0000_s7171"/>
                </a:ext>
                <a:ext uri="{FF2B5EF4-FFF2-40B4-BE49-F238E27FC236}">
                  <a16:creationId xmlns:a16="http://schemas.microsoft.com/office/drawing/2014/main" xmlns="" id="{00000000-0008-0000-0600-000003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radhan/AppData/Local/Microsoft/Windows/INetCache/Content.Outlook/4HTW5H8C/PRF%20FOR%20CONSTRUCTION%20OF%20RECREATIONAL%20AREA%20AT%20RED%20ROOF%20(WALKWAY-FENCING%20OF%20UTILITIES%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mrit%20Nig/Bids/Recreation%20Area%20RedRoof/Recvd%20from%20Moustapha-PRF-Const-RereationalArea-RedRoo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pradhan/AppData/Local/Microsoft/Windows/INetCache/Content.Outlook/4HTW5H8C/PRF%20FOR%20CONSTRUCTION%20OF%20RECREATIONAL%20AREA%20AT%20RED%20ROOF%20(%20Spectator%20Stan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pradhan/AppData/Local/Microsoft/Windows/INetCache/Content.Outlook/4HTW5H8C/PRF%20FOR%20CONSTRUCTION%20OF%20RECREATIONAL%20AREA%20AT%20RED%20ROOF%20(%20Multipurpose%20cou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pradhan/AppData/Local/Microsoft/Windows/INetCache/Content.Outlook/4HTW5H8C/PRF%20FOR%20CONSTRUCTION%20OF%20RECREATIONAL%20AREA%20AT%20RED%20ROOF%20(Barbecue%20Sh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pradhan/AppData/Local/Microsoft/Windows/INetCache/Content.Outlook/4HTW5H8C/PRF%20FOR%20CONSTRUCTION%20OF%20RECREATIONAL%20AREA%20AT%20RED%20ROOF%20(five%20a-side%20football%20Pit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F"/>
      <sheetName val="ENTOURAGE"/>
      <sheetName val="BOQ"/>
      <sheetName val="Cost Est"/>
      <sheetName val="Quantity Est"/>
    </sheetNames>
    <sheetDataSet>
      <sheetData sheetId="0" refreshError="1"/>
      <sheetData sheetId="1" refreshError="1"/>
      <sheetData sheetId="2" refreshError="1"/>
      <sheetData sheetId="3">
        <row r="3">
          <cell r="A3" t="str">
            <v>Note: this bill covers all items of work that are deemed to be included in the measurements and specifications.</v>
          </cell>
        </row>
        <row r="5">
          <cell r="B5" t="str">
            <v>SUB STRUCTURE</v>
          </cell>
        </row>
        <row r="6">
          <cell r="A6">
            <v>1</v>
          </cell>
          <cell r="B6" t="str">
            <v>EXCAVATON AND EARTH WORK</v>
          </cell>
        </row>
        <row r="7">
          <cell r="A7">
            <v>1.1000000000000001</v>
          </cell>
          <cell r="B7" t="str">
            <v>TRENCH EXCAVATION</v>
          </cell>
        </row>
        <row r="8">
          <cell r="B8" t="str">
            <v>Excavate trench for foundation exceeding 0.30m in width max. depth n.e 1.5 meters starting at ground level.</v>
          </cell>
        </row>
        <row r="9">
          <cell r="B9" t="str">
            <v>Walkway</v>
          </cell>
          <cell r="C9">
            <v>408.42899999999997</v>
          </cell>
          <cell r="D9" t="str">
            <v>Cu m</v>
          </cell>
        </row>
        <row r="10">
          <cell r="A10">
            <v>1.2</v>
          </cell>
          <cell r="B10" t="str">
            <v>FILLING TO EXCAVATION</v>
          </cell>
        </row>
        <row r="11">
          <cell r="B11" t="str">
            <v>Back fill selected excavated materials around foundation, average thickness n.e 0.25 meter arising from excavation levelled  &amp; compacted.</v>
          </cell>
        </row>
        <row r="12">
          <cell r="B12" t="str">
            <v>Walkway</v>
          </cell>
          <cell r="C12">
            <v>274.23089999999996</v>
          </cell>
          <cell r="D12" t="str">
            <v>Cu m</v>
          </cell>
        </row>
        <row r="13">
          <cell r="A13">
            <v>1.3</v>
          </cell>
          <cell r="B13" t="str">
            <v>FILLING TO MAKE UP LEVEL</v>
          </cell>
        </row>
        <row r="14">
          <cell r="B14" t="str">
            <v>Hardcore filling average thckness exceeding 0.25 meter obtained off site imported rock laterite materials in layers n.e 150mm thick in:</v>
          </cell>
        </row>
        <row r="15">
          <cell r="B15" t="str">
            <v xml:space="preserve">150 - 200mm depth </v>
          </cell>
        </row>
        <row r="16">
          <cell r="B16" t="str">
            <v>Walkway</v>
          </cell>
          <cell r="C16">
            <v>233.38800000000001</v>
          </cell>
          <cell r="D16" t="str">
            <v>Cu m</v>
          </cell>
        </row>
        <row r="17">
          <cell r="A17">
            <v>1.4</v>
          </cell>
          <cell r="B17" t="str">
            <v>SURFACE TREATMENT</v>
          </cell>
        </row>
        <row r="18">
          <cell r="B18" t="str">
            <v>Prepare and apply "dieldrex 20" anti-termite treatment to faces and bottom of excavation (Trench &amp; Pit)</v>
          </cell>
        </row>
        <row r="19">
          <cell r="B19" t="str">
            <v>Walkway</v>
          </cell>
          <cell r="C19">
            <v>2333.88</v>
          </cell>
          <cell r="D19" t="str">
            <v>Sqr M</v>
          </cell>
        </row>
        <row r="20">
          <cell r="A20">
            <v>1.5</v>
          </cell>
          <cell r="B20" t="str">
            <v>LEVELLING AND COMPACTION</v>
          </cell>
        </row>
        <row r="21">
          <cell r="A21" t="str">
            <v>i</v>
          </cell>
          <cell r="B21" t="str">
            <v>Level and compact bottom of excavation to receive concrete.</v>
          </cell>
        </row>
        <row r="22">
          <cell r="B22" t="str">
            <v>Walkway</v>
          </cell>
          <cell r="C22">
            <v>453.80999999999995</v>
          </cell>
          <cell r="D22" t="str">
            <v>Sqr M</v>
          </cell>
        </row>
        <row r="23">
          <cell r="A23" t="str">
            <v>ii</v>
          </cell>
          <cell r="B23" t="str">
            <v>Laterite filling and compaction</v>
          </cell>
        </row>
        <row r="24">
          <cell r="B24" t="str">
            <v>Walkway</v>
          </cell>
          <cell r="C24">
            <v>233.38800000000001</v>
          </cell>
          <cell r="D24" t="str">
            <v>Cu m</v>
          </cell>
        </row>
        <row r="25">
          <cell r="A25">
            <v>2</v>
          </cell>
          <cell r="B25" t="str">
            <v>E IN-SITU CONCRETE/LARGE PRECAST CONCRETE</v>
          </cell>
        </row>
        <row r="26">
          <cell r="A26" t="str">
            <v>i</v>
          </cell>
          <cell r="B26" t="str">
            <v>Plain in situ concrete mix (1:10 all - in - aggregate) in:</v>
          </cell>
        </row>
        <row r="27">
          <cell r="B27" t="str">
            <v>Bed (Plain)</v>
          </cell>
        </row>
        <row r="28">
          <cell r="B28" t="str">
            <v>50mm Blinding material to bottom of trench excavation.</v>
          </cell>
          <cell r="C28">
            <v>22.690499999999997</v>
          </cell>
          <cell r="D28" t="str">
            <v>Cu m</v>
          </cell>
        </row>
        <row r="29">
          <cell r="A29" t="str">
            <v>ii</v>
          </cell>
          <cell r="B29" t="str">
            <v>Plain in situ concrete mix (1:3:6 -18mm aggregate) in:</v>
          </cell>
        </row>
        <row r="30">
          <cell r="B30" t="str">
            <v>Footing</v>
          </cell>
          <cell r="C30">
            <v>104.328</v>
          </cell>
          <cell r="D30" t="str">
            <v>Cu m</v>
          </cell>
        </row>
        <row r="33">
          <cell r="B33" t="str">
            <v>Sub-total</v>
          </cell>
          <cell r="C33">
            <v>87.507000000000005</v>
          </cell>
          <cell r="D33" t="str">
            <v>Cu m</v>
          </cell>
        </row>
        <row r="34">
          <cell r="A34">
            <v>3</v>
          </cell>
          <cell r="B34" t="str">
            <v>FORMWORK FOR IN SITU CONCRETE</v>
          </cell>
        </row>
        <row r="35">
          <cell r="B35" t="str">
            <v>Sawn formwork and support including striking and removing to:-</v>
          </cell>
        </row>
        <row r="36">
          <cell r="B36" t="str">
            <v>Walkway</v>
          </cell>
          <cell r="C36">
            <v>129.64000000000001</v>
          </cell>
          <cell r="D36" t="str">
            <v>Sqr M</v>
          </cell>
        </row>
        <row r="37">
          <cell r="B37" t="str">
            <v>Sub-total</v>
          </cell>
          <cell r="C37">
            <v>129.64000000000001</v>
          </cell>
          <cell r="D37" t="str">
            <v>Sqr M</v>
          </cell>
        </row>
        <row r="38">
          <cell r="A38">
            <v>4</v>
          </cell>
          <cell r="B38" t="str">
            <v>REINFORCEMENT FOR IN SITU CONCRETE</v>
          </cell>
        </row>
        <row r="39">
          <cell r="B39" t="str">
            <v>Mild steel fabric mesh reinforcement to BS 1221 ref 65 wieghing not less than 2.35kg/m2 with 300mm end laps lay on bed in:</v>
          </cell>
        </row>
        <row r="40">
          <cell r="B40" t="str">
            <v>Fabric</v>
          </cell>
        </row>
        <row r="41">
          <cell r="B41" t="str">
            <v>Bed</v>
          </cell>
          <cell r="C41">
            <v>583.38000000000011</v>
          </cell>
          <cell r="D41" t="str">
            <v>Sqm</v>
          </cell>
        </row>
        <row r="42">
          <cell r="A42">
            <v>5</v>
          </cell>
          <cell r="B42" t="str">
            <v>F10 BLOCK WORK WALLING</v>
          </cell>
        </row>
        <row r="43">
          <cell r="B43" t="str">
            <v>Hollow sandcrete block work,bedded and jointed in cement and sand mortar (1:6). Wall;filled solid with weak concrete.</v>
          </cell>
        </row>
        <row r="44">
          <cell r="B44" t="str">
            <v>Walkway</v>
          </cell>
          <cell r="C44">
            <v>777.95999999999992</v>
          </cell>
          <cell r="D44" t="str">
            <v>Sqm</v>
          </cell>
        </row>
        <row r="45">
          <cell r="B45" t="str">
            <v>SUB-TOTAL</v>
          </cell>
        </row>
        <row r="46">
          <cell r="B46" t="str">
            <v>SUPERSTRUCTURE</v>
          </cell>
        </row>
        <row r="47">
          <cell r="B47" t="str">
            <v>CONCRETE WORK</v>
          </cell>
        </row>
        <row r="48">
          <cell r="A48">
            <v>6</v>
          </cell>
          <cell r="B48" t="str">
            <v>E IN-SITU CONCRETE/LARGE PRECAST CONCRETE</v>
          </cell>
        </row>
        <row r="49">
          <cell r="B49" t="str">
            <v>IN SITU CONCRETE CONSTRUCTION GENERALLY</v>
          </cell>
        </row>
        <row r="50">
          <cell r="B50" t="str">
            <v>Vibrated reinforced insitu concrete(1:2:4 - 38mm aggregate) cross sectional area 0.03 - 0.10m2 filled into formwork in:-</v>
          </cell>
        </row>
        <row r="51">
          <cell r="B51" t="str">
            <v>Concrete base for the galvanize steel pipe pillars</v>
          </cell>
          <cell r="C51">
            <v>2.0249999999999999</v>
          </cell>
          <cell r="D51" t="str">
            <v>Cu M</v>
          </cell>
        </row>
        <row r="52">
          <cell r="B52" t="str">
            <v>Sub-Total</v>
          </cell>
          <cell r="C52">
            <v>2.0249999999999999</v>
          </cell>
          <cell r="D52" t="str">
            <v>Cu M</v>
          </cell>
        </row>
        <row r="54">
          <cell r="B54" t="str">
            <v>STEEL WORK</v>
          </cell>
        </row>
        <row r="55">
          <cell r="A55">
            <v>7</v>
          </cell>
          <cell r="B55" t="str">
            <v>SUPPLY AND FIX 5OMM GALVANIZED STEEL PIPE PILLARS TO SUPPORT THE FENCING WIRE MESH.</v>
          </cell>
          <cell r="C55">
            <v>45</v>
          </cell>
          <cell r="D55" t="str">
            <v>Ls</v>
          </cell>
        </row>
        <row r="56">
          <cell r="A56">
            <v>8</v>
          </cell>
          <cell r="B56" t="str">
            <v>Supply and fix (weld) 2400mm x 2400mm x 4mm fencing wire mesh braced with 50mm x 50mm x 6mm angle iron to the galvanized pipe pillars to form the perimeter fence of the pitch.</v>
          </cell>
          <cell r="C56">
            <v>598</v>
          </cell>
          <cell r="D56" t="str">
            <v>Sqm</v>
          </cell>
        </row>
        <row r="57">
          <cell r="B57" t="str">
            <v>SUB-TOTAL</v>
          </cell>
        </row>
        <row r="58">
          <cell r="B58" t="str">
            <v>TOTAL COST OF THE PROJECT</v>
          </cell>
        </row>
        <row r="59">
          <cell r="A59">
            <v>9</v>
          </cell>
          <cell r="B59" t="str">
            <v>Contractor is responsible for cargo movement to location, hence, logistics, handling and offloading of all goods are solely the responsibility of the contractor. A humanitarian cargo movement form will be given to the contractor to facilitate haulage of t</v>
          </cell>
          <cell r="C59">
            <v>1</v>
          </cell>
          <cell r="D59" t="str">
            <v>LS</v>
          </cell>
        </row>
        <row r="60">
          <cell r="B60" t="str">
            <v>GRAND TOTAL</v>
          </cell>
        </row>
      </sheetData>
      <sheetData sheetId="4">
        <row r="2">
          <cell r="A2" t="str">
            <v>Note: this bill covers all items of work that are deemed to be included in the measurements and specifications.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F"/>
      <sheetName val="ENTOURAGE PERIMETER FENCE"/>
      <sheetName val="BOQ PERIMETER FENCE"/>
      <sheetName val="COST EST PERIMETER FENCE"/>
      <sheetName val="QUANTITY EST PERIMETER FENCE"/>
      <sheetName val="ENTOURAGE SPECT ST"/>
      <sheetName val="BOQ SPECT ST"/>
      <sheetName val="COST EST SPECT ST"/>
      <sheetName val=" QUANTITY EST SPECT ST"/>
      <sheetName val="ENTOURAGE MULTIPURPOSE COURT"/>
      <sheetName val="BOQ MULTIPURPOSE COURT"/>
      <sheetName val="COST EST  MULTIPURPOSE COURT"/>
      <sheetName val="QUANTITY EST MULTIPURPOSE COURT"/>
      <sheetName val="ENTOURAGE BARBECUE SHED"/>
      <sheetName val="BOQ  BARBECUE SHED"/>
      <sheetName val="COST EST  BARBECUE SHED"/>
      <sheetName val="QUANTITY EST  BARBECUE SHED"/>
      <sheetName val="ENTOURAGE FIVE A-SIDE FBALL PT "/>
      <sheetName val="BOQ  FIVE A-SIDE FBALL PT "/>
      <sheetName val="COST EST  FIVE A-SIDE FBALL PT "/>
      <sheetName val="QUANTITY EST FIVE A-SIDE FBALL "/>
      <sheetName val="ENTOURAGE WALKWAY-FENCE"/>
      <sheetName val="BOQ WALKWAY-FENCE"/>
      <sheetName val="COST EST WALKWAY-FENCE"/>
      <sheetName val="QUANTITY EST WALKWAY-FENCE"/>
    </sheetNames>
    <sheetDataSet>
      <sheetData sheetId="0"/>
      <sheetData sheetId="1"/>
      <sheetData sheetId="2"/>
      <sheetData sheetId="3">
        <row r="3">
          <cell r="A3" t="str">
            <v>Note: this bill covers all items of work that are deemed to be included in the measurements and specifications.</v>
          </cell>
        </row>
        <row r="5">
          <cell r="B5" t="str">
            <v>SITE PREPARATION</v>
          </cell>
        </row>
        <row r="6">
          <cell r="A6">
            <v>1</v>
          </cell>
          <cell r="B6" t="str">
            <v>Allow provisional sum for the demolition of the existing wall on the fence line of the premises.</v>
          </cell>
          <cell r="C6">
            <v>1</v>
          </cell>
          <cell r="D6" t="str">
            <v>Ls</v>
          </cell>
        </row>
        <row r="7">
          <cell r="B7" t="str">
            <v>SUB STRUCTURE</v>
          </cell>
        </row>
        <row r="8">
          <cell r="A8">
            <v>2</v>
          </cell>
          <cell r="B8" t="str">
            <v>EXCAVATON AND EARTH WORK</v>
          </cell>
        </row>
        <row r="9">
          <cell r="A9">
            <v>2.1</v>
          </cell>
          <cell r="B9" t="str">
            <v>TRENCH EXCAVATION</v>
          </cell>
        </row>
        <row r="10">
          <cell r="B10" t="str">
            <v>Excavate trench for foundation exceeding 0.30m in width max. depth n.e 1.5 meters starting at ground level.</v>
          </cell>
        </row>
        <row r="11">
          <cell r="B11" t="str">
            <v>Fence</v>
          </cell>
          <cell r="C11">
            <v>106.47</v>
          </cell>
          <cell r="D11" t="str">
            <v>Cu m</v>
          </cell>
        </row>
        <row r="12">
          <cell r="A12">
            <v>2.2000000000000002</v>
          </cell>
          <cell r="B12" t="str">
            <v>FILLING TO EXCAVATION</v>
          </cell>
        </row>
        <row r="13">
          <cell r="B13" t="str">
            <v>Back fill selected excavated materials around foundation, average thickness n.e 0.25 meter arising from excavation levelled  &amp; compacted.</v>
          </cell>
        </row>
        <row r="14">
          <cell r="B14" t="str">
            <v>Fence</v>
          </cell>
          <cell r="C14">
            <v>71.486999999999995</v>
          </cell>
          <cell r="D14" t="str">
            <v>Cu m</v>
          </cell>
        </row>
        <row r="15">
          <cell r="A15">
            <v>2.2999999999999998</v>
          </cell>
          <cell r="B15" t="str">
            <v>FILLING TO MAKE UP LEVEL</v>
          </cell>
        </row>
        <row r="16">
          <cell r="B16" t="str">
            <v>Hardcore filling average thckness exceeding 0.25 meter obtained off site imported rock laterite materials in layers n.e 150mm thick in:</v>
          </cell>
        </row>
        <row r="17">
          <cell r="B17" t="str">
            <v xml:space="preserve">150 - 200mm depth </v>
          </cell>
          <cell r="C17">
            <v>14.4</v>
          </cell>
          <cell r="D17" t="str">
            <v>Cu m</v>
          </cell>
        </row>
        <row r="18">
          <cell r="B18" t="str">
            <v>Fence</v>
          </cell>
          <cell r="C18">
            <v>11.914499999999999</v>
          </cell>
          <cell r="D18" t="str">
            <v>Cu m</v>
          </cell>
        </row>
        <row r="19">
          <cell r="A19">
            <v>2.4</v>
          </cell>
          <cell r="B19" t="str">
            <v>SURFACE TREATMENT</v>
          </cell>
        </row>
        <row r="20">
          <cell r="B20" t="str">
            <v>Prepare and apply "dieldrex 20" anti-termite treatment to faces and bottom of excavation (Trench &amp; Pit)</v>
          </cell>
        </row>
        <row r="21">
          <cell r="B21" t="str">
            <v>Fence</v>
          </cell>
          <cell r="C21">
            <v>53.234999999999999</v>
          </cell>
          <cell r="D21" t="str">
            <v>Cu m</v>
          </cell>
        </row>
        <row r="22">
          <cell r="A22">
            <v>2.5</v>
          </cell>
          <cell r="B22" t="str">
            <v>LEVELLING AND COMPACTION</v>
          </cell>
        </row>
        <row r="23">
          <cell r="A23" t="str">
            <v>i</v>
          </cell>
          <cell r="B23" t="str">
            <v>Level and compact bottom of excavation to receive concrete.</v>
          </cell>
        </row>
        <row r="24">
          <cell r="A24" t="str">
            <v>a</v>
          </cell>
          <cell r="B24" t="str">
            <v>Fence</v>
          </cell>
          <cell r="C24">
            <v>118.3</v>
          </cell>
          <cell r="D24" t="str">
            <v>Cu m</v>
          </cell>
        </row>
        <row r="25">
          <cell r="A25">
            <v>3</v>
          </cell>
          <cell r="B25" t="str">
            <v>E IN-SITU CONCRETE/LARGE PRECAST CONCRETE</v>
          </cell>
        </row>
        <row r="26">
          <cell r="A26" t="str">
            <v>i</v>
          </cell>
          <cell r="B26" t="str">
            <v>Plain in situ concrete mix (1:10 all - in - aggregate) in:</v>
          </cell>
        </row>
        <row r="27">
          <cell r="B27" t="str">
            <v>Bed (Plain)</v>
          </cell>
        </row>
        <row r="28">
          <cell r="B28" t="str">
            <v>50mm Blinding material to bottom of trench excavation.</v>
          </cell>
        </row>
        <row r="29">
          <cell r="B29" t="str">
            <v>Fence</v>
          </cell>
          <cell r="C29">
            <v>5.9149999999999991</v>
          </cell>
          <cell r="D29" t="str">
            <v>Cu m</v>
          </cell>
        </row>
        <row r="30">
          <cell r="A30" t="str">
            <v>ii</v>
          </cell>
          <cell r="B30" t="str">
            <v>Plain in situ concrete mix (1:3:6 -18mm aggregate) in:</v>
          </cell>
        </row>
        <row r="31">
          <cell r="A31" t="str">
            <v>a</v>
          </cell>
          <cell r="B31" t="str">
            <v>Columns</v>
          </cell>
        </row>
        <row r="32">
          <cell r="B32" t="str">
            <v>Bases</v>
          </cell>
          <cell r="C32">
            <v>13.608000000000001</v>
          </cell>
          <cell r="D32" t="str">
            <v>Cu m</v>
          </cell>
        </row>
        <row r="33">
          <cell r="B33" t="str">
            <v>Columns starters</v>
          </cell>
          <cell r="C33">
            <v>14.219520000000003</v>
          </cell>
          <cell r="D33" t="str">
            <v>Cu m</v>
          </cell>
        </row>
        <row r="34">
          <cell r="B34" t="str">
            <v>Foundation footing</v>
          </cell>
        </row>
        <row r="35">
          <cell r="B35" t="str">
            <v>Fence</v>
          </cell>
          <cell r="C35">
            <v>27.209</v>
          </cell>
          <cell r="D35" t="str">
            <v>Cu m</v>
          </cell>
        </row>
        <row r="36">
          <cell r="B36" t="str">
            <v>Ground beam</v>
          </cell>
        </row>
        <row r="37">
          <cell r="B37" t="str">
            <v>Fence</v>
          </cell>
          <cell r="C37">
            <v>8.940100000000001</v>
          </cell>
          <cell r="D37" t="str">
            <v>Cu m</v>
          </cell>
        </row>
        <row r="38">
          <cell r="B38" t="str">
            <v>Sub-total</v>
          </cell>
          <cell r="C38">
            <v>63.976620000000011</v>
          </cell>
          <cell r="D38" t="str">
            <v>Cu m</v>
          </cell>
        </row>
        <row r="39">
          <cell r="A39">
            <v>4</v>
          </cell>
          <cell r="B39" t="str">
            <v>FORMWORK FOR IN SITU CONCRETE</v>
          </cell>
        </row>
        <row r="40">
          <cell r="B40" t="str">
            <v>Sawn formwork and support including striking and removing to:-</v>
          </cell>
        </row>
        <row r="41">
          <cell r="A41" t="str">
            <v>a</v>
          </cell>
          <cell r="B41" t="str">
            <v>Sides of ground beam</v>
          </cell>
          <cell r="C41">
            <v>50.699999999999996</v>
          </cell>
          <cell r="D41" t="str">
            <v>Sqr M</v>
          </cell>
        </row>
        <row r="42">
          <cell r="A42" t="str">
            <v>b</v>
          </cell>
          <cell r="B42" t="str">
            <v>Column starters</v>
          </cell>
          <cell r="C42">
            <v>141.12</v>
          </cell>
          <cell r="D42" t="str">
            <v>Sqr M</v>
          </cell>
        </row>
        <row r="43">
          <cell r="B43" t="str">
            <v>Sub-total</v>
          </cell>
          <cell r="C43">
            <v>191.82</v>
          </cell>
          <cell r="D43" t="str">
            <v>Sqr M</v>
          </cell>
        </row>
        <row r="44">
          <cell r="A44">
            <v>5</v>
          </cell>
          <cell r="B44" t="str">
            <v>REINFORCEMENT FOR IN SITU CONCRETE</v>
          </cell>
        </row>
        <row r="45">
          <cell r="B45" t="str">
            <v>plain high yield tensile reinforcement bars 12mm dia @200mm c/c to BS 4449 in;</v>
          </cell>
        </row>
        <row r="46">
          <cell r="B46" t="str">
            <v>Basket</v>
          </cell>
          <cell r="C46">
            <v>717.69600000000003</v>
          </cell>
          <cell r="D46" t="str">
            <v>Kg</v>
          </cell>
        </row>
        <row r="47">
          <cell r="B47" t="str">
            <v>Columns stater</v>
          </cell>
          <cell r="C47">
            <v>179.42400000000001</v>
          </cell>
          <cell r="D47" t="str">
            <v>Kg</v>
          </cell>
        </row>
        <row r="48">
          <cell r="B48" t="str">
            <v>Ground beam</v>
          </cell>
          <cell r="C48">
            <v>150.41</v>
          </cell>
          <cell r="D48" t="str">
            <v>Kg</v>
          </cell>
        </row>
        <row r="49">
          <cell r="B49" t="str">
            <v>Sub-total</v>
          </cell>
          <cell r="C49">
            <v>1047.53</v>
          </cell>
          <cell r="D49" t="str">
            <v>Kg</v>
          </cell>
        </row>
        <row r="50">
          <cell r="A50">
            <v>6</v>
          </cell>
          <cell r="B50" t="str">
            <v>F10 BLOCK WORK WALLING</v>
          </cell>
        </row>
        <row r="51">
          <cell r="B51" t="str">
            <v>Hollow sandcrete block work,bedded and jointed in cement and sand mortar (1:6). Wall;filled solid with weak concrete.</v>
          </cell>
        </row>
        <row r="52">
          <cell r="B52" t="str">
            <v>Fence</v>
          </cell>
          <cell r="C52">
            <v>202.79999999999998</v>
          </cell>
          <cell r="D52" t="str">
            <v>Sqm</v>
          </cell>
        </row>
        <row r="53">
          <cell r="B53" t="str">
            <v>Deductions</v>
          </cell>
        </row>
        <row r="54">
          <cell r="B54" t="str">
            <v>Columns</v>
          </cell>
          <cell r="C54">
            <v>-30.912000000000003</v>
          </cell>
          <cell r="D54" t="str">
            <v>Sqm</v>
          </cell>
        </row>
        <row r="55">
          <cell r="B55" t="str">
            <v>Sub-total</v>
          </cell>
          <cell r="C55">
            <v>171.88799999999998</v>
          </cell>
          <cell r="D55" t="str">
            <v>Sqm</v>
          </cell>
        </row>
        <row r="56">
          <cell r="B56" t="str">
            <v>SUB-TOTAL</v>
          </cell>
        </row>
        <row r="57">
          <cell r="B57" t="str">
            <v>SUPERSTRUCTURE</v>
          </cell>
        </row>
        <row r="58">
          <cell r="B58" t="str">
            <v>CONCRETE WORK</v>
          </cell>
        </row>
        <row r="59">
          <cell r="A59">
            <v>7</v>
          </cell>
          <cell r="B59" t="str">
            <v>E IN-SITU CONCRETE/LARGE PRECAST CONCRETE</v>
          </cell>
        </row>
        <row r="60">
          <cell r="B60" t="str">
            <v>IN SITU CONCRETE CONSTRUCTION GENERALLY</v>
          </cell>
        </row>
        <row r="61">
          <cell r="B61" t="str">
            <v>Vibrated reinforced insitu concrete(1:2:4 - 38mm aggregate) cross sectional area 0.03 - 0.10m2 filled into formwork in:-</v>
          </cell>
        </row>
        <row r="62">
          <cell r="A62" t="str">
            <v>i</v>
          </cell>
          <cell r="B62" t="str">
            <v>Columns</v>
          </cell>
          <cell r="C62">
            <v>50.953279999999999</v>
          </cell>
          <cell r="D62" t="str">
            <v>Cu M</v>
          </cell>
        </row>
        <row r="63">
          <cell r="A63" t="str">
            <v>ii</v>
          </cell>
          <cell r="B63" t="str">
            <v>Beams</v>
          </cell>
          <cell r="C63">
            <v>17.880200000000002</v>
          </cell>
          <cell r="D63" t="str">
            <v>Cu M</v>
          </cell>
        </row>
        <row r="64">
          <cell r="B64" t="str">
            <v>Sub-Total</v>
          </cell>
          <cell r="C64">
            <v>68.833480000000009</v>
          </cell>
          <cell r="D64" t="str">
            <v>Cu M</v>
          </cell>
        </row>
        <row r="65">
          <cell r="A65">
            <v>8</v>
          </cell>
          <cell r="B65" t="str">
            <v>FORMWORK FOR IN SITU CONCRETE</v>
          </cell>
        </row>
        <row r="66">
          <cell r="B66" t="str">
            <v>Sawn hardwood formwork to;</v>
          </cell>
        </row>
        <row r="67">
          <cell r="A67" t="str">
            <v>i</v>
          </cell>
          <cell r="B67" t="str">
            <v>Sides of Columns</v>
          </cell>
          <cell r="C67">
            <v>77.400000000000006</v>
          </cell>
          <cell r="D67" t="str">
            <v>Sqr M</v>
          </cell>
        </row>
        <row r="68">
          <cell r="A68" t="str">
            <v>ii</v>
          </cell>
          <cell r="B68" t="str">
            <v>Sides of Beams</v>
          </cell>
          <cell r="C68">
            <v>155.48000000000002</v>
          </cell>
          <cell r="D68" t="str">
            <v>Sqr M</v>
          </cell>
        </row>
        <row r="69">
          <cell r="B69" t="str">
            <v>Sub-Total</v>
          </cell>
          <cell r="C69">
            <v>232.88000000000002</v>
          </cell>
          <cell r="D69" t="str">
            <v>Sqr M</v>
          </cell>
        </row>
        <row r="70">
          <cell r="A70">
            <v>9</v>
          </cell>
          <cell r="B70" t="str">
            <v>REINFORCEMENT FOR IN SITU CONCRETE</v>
          </cell>
        </row>
        <row r="71">
          <cell r="A71" t="str">
            <v>i</v>
          </cell>
          <cell r="B71" t="str">
            <v>plain high yield tensile reinforcement bars 12mm dia @200mm c/c to BS 4449 in; Barbecue</v>
          </cell>
        </row>
        <row r="72">
          <cell r="B72" t="str">
            <v>Columns</v>
          </cell>
          <cell r="C72">
            <v>1714.4959999999999</v>
          </cell>
          <cell r="D72" t="str">
            <v>Kg</v>
          </cell>
        </row>
        <row r="73">
          <cell r="B73" t="str">
            <v>Beams</v>
          </cell>
          <cell r="C73">
            <v>1203.28</v>
          </cell>
          <cell r="D73" t="str">
            <v>Kg</v>
          </cell>
        </row>
        <row r="74">
          <cell r="A74" t="str">
            <v>ii</v>
          </cell>
          <cell r="B74" t="str">
            <v>Ditto 8mm diam. Mild steel stirup @ 250mm in:-</v>
          </cell>
        </row>
        <row r="75">
          <cell r="B75" t="str">
            <v>Columns</v>
          </cell>
          <cell r="C75">
            <v>385.28000000000003</v>
          </cell>
          <cell r="D75" t="str">
            <v>Kg</v>
          </cell>
        </row>
        <row r="76">
          <cell r="B76" t="str">
            <v>Beams</v>
          </cell>
          <cell r="C76">
            <v>270.40000000000003</v>
          </cell>
          <cell r="D76" t="str">
            <v>Kg</v>
          </cell>
        </row>
        <row r="77">
          <cell r="B77" t="str">
            <v>Sub-Total</v>
          </cell>
          <cell r="C77">
            <v>3573.4560000000001</v>
          </cell>
          <cell r="D77" t="str">
            <v>Kg</v>
          </cell>
        </row>
        <row r="78">
          <cell r="B78" t="str">
            <v>BLOCK WORK</v>
          </cell>
        </row>
        <row r="79">
          <cell r="A79">
            <v>10</v>
          </cell>
          <cell r="B79" t="str">
            <v>230mm hollow sandcrete block work bedded and jointed in cement and sand mortar mix(1:3) and filled solid with weak concrete.</v>
          </cell>
        </row>
        <row r="81">
          <cell r="A81" t="str">
            <v>b</v>
          </cell>
          <cell r="B81" t="str">
            <v>Deductions</v>
          </cell>
        </row>
        <row r="82">
          <cell r="A82" t="str">
            <v>i</v>
          </cell>
          <cell r="B82" t="str">
            <v xml:space="preserve">Beams </v>
          </cell>
          <cell r="C82">
            <v>-77.740000000000009</v>
          </cell>
          <cell r="D82" t="str">
            <v>Sqm</v>
          </cell>
        </row>
        <row r="83">
          <cell r="A83" t="str">
            <v>ii</v>
          </cell>
          <cell r="B83" t="str">
            <v>Columns</v>
          </cell>
          <cell r="C83">
            <v>-110.768</v>
          </cell>
          <cell r="D83" t="str">
            <v>Sqm</v>
          </cell>
        </row>
        <row r="84">
          <cell r="A84" t="str">
            <v>iii</v>
          </cell>
          <cell r="B84" t="str">
            <v>Entrance gate</v>
          </cell>
          <cell r="C84">
            <v>-17.2</v>
          </cell>
          <cell r="D84" t="str">
            <v>Sqm</v>
          </cell>
        </row>
        <row r="85">
          <cell r="B85" t="str">
            <v>Sub-Total</v>
          </cell>
          <cell r="C85">
            <v>520.99199999999996</v>
          </cell>
          <cell r="D85" t="str">
            <v>Sqm</v>
          </cell>
        </row>
        <row r="87">
          <cell r="A87">
            <v>12</v>
          </cell>
          <cell r="B87" t="str">
            <v>CEMENT-SAND (1:3); PLAIN RENDERING; FINISHING TROWELLED SMOOTH:</v>
          </cell>
        </row>
        <row r="88">
          <cell r="B88" t="str">
            <v>Surface over the wall ; internal &amp; external</v>
          </cell>
          <cell r="C88">
            <v>1453.3999999999999</v>
          </cell>
          <cell r="D88" t="str">
            <v>Sqm</v>
          </cell>
        </row>
        <row r="89">
          <cell r="B89" t="str">
            <v>Deductions</v>
          </cell>
        </row>
        <row r="90">
          <cell r="A90" t="str">
            <v>a</v>
          </cell>
          <cell r="B90" t="str">
            <v>Door 1</v>
          </cell>
          <cell r="C90">
            <v>-28.8</v>
          </cell>
          <cell r="D90" t="str">
            <v>Sqm</v>
          </cell>
        </row>
        <row r="91">
          <cell r="B91" t="str">
            <v>Sub-Total</v>
          </cell>
          <cell r="C91">
            <v>1424.6</v>
          </cell>
          <cell r="D91" t="str">
            <v>Sqm</v>
          </cell>
        </row>
        <row r="92">
          <cell r="A92">
            <v>13</v>
          </cell>
          <cell r="B92" t="str">
            <v xml:space="preserve"> PAINTING/CLEAR FINISHING:</v>
          </cell>
        </row>
        <row r="93">
          <cell r="B93" t="str">
            <v>Apply 3 coats of briliant white meyer emulsion paint or its approved equivalent to general surfaces.</v>
          </cell>
          <cell r="C93">
            <v>1453.3999999999999</v>
          </cell>
          <cell r="D93" t="str">
            <v>Sqm</v>
          </cell>
        </row>
        <row r="94">
          <cell r="B94" t="str">
            <v>Deductions</v>
          </cell>
        </row>
        <row r="95">
          <cell r="A95" t="str">
            <v>c</v>
          </cell>
          <cell r="B95" t="str">
            <v>Door 1</v>
          </cell>
          <cell r="C95">
            <v>-28.8</v>
          </cell>
          <cell r="D95" t="str">
            <v>Sqm</v>
          </cell>
        </row>
        <row r="96">
          <cell r="B96" t="str">
            <v>Sub-Total</v>
          </cell>
          <cell r="C96">
            <v>1424.6</v>
          </cell>
          <cell r="D96" t="str">
            <v>Sqm</v>
          </cell>
        </row>
        <row r="97">
          <cell r="B97" t="str">
            <v>SUB-TOTAL</v>
          </cell>
        </row>
        <row r="98">
          <cell r="B98" t="str">
            <v>DOORS AND OTHER ACCESSORIES</v>
          </cell>
        </row>
        <row r="99">
          <cell r="A99">
            <v>17</v>
          </cell>
          <cell r="B99" t="str">
            <v>STEEL GATE:Supply and install 3mm thick High yeild double panel chakered steel gate in 4"x2"x3mm thick hollow black pipe frame.        1.To be braced with 2"x2"x2mm thick black square pipe  internally. And surported by 3.5"x3.5"x3mm angle iron from top to bottom @ both opening and to be welded to three anchorage on each side. Embeded into RC  pillar.                                                                          3. To fix rollers at the bottom and provide U steel chanell embeded in concrete footing, for the rollers to roll through. 4. Gates must be painted with blue oil paint.</v>
          </cell>
          <cell r="C99">
            <v>1</v>
          </cell>
          <cell r="D99" t="str">
            <v>Ls</v>
          </cell>
        </row>
        <row r="100">
          <cell r="A100">
            <v>18</v>
          </cell>
          <cell r="B100" t="str">
            <v xml:space="preserve">Supply and fix (1800 x 2100)the following Purposed made, double leaf steel door,with steel frame and sub-frame as well as matching frame. </v>
          </cell>
          <cell r="C100">
            <v>1</v>
          </cell>
          <cell r="D100" t="str">
            <v>Ls</v>
          </cell>
        </row>
        <row r="101">
          <cell r="A101">
            <v>19</v>
          </cell>
          <cell r="B101" t="str">
            <v>Allow provissional sum for the Supply and fixing of  concertina wire on the top of the wall.</v>
          </cell>
          <cell r="C101">
            <v>169</v>
          </cell>
          <cell r="D101" t="str">
            <v>M</v>
          </cell>
        </row>
        <row r="102">
          <cell r="A102">
            <v>20</v>
          </cell>
          <cell r="B102" t="str">
            <v>Supply and fix Y steel concertina wire hanger to allow fix the concertina wire. Spaced 1200mm c/c</v>
          </cell>
          <cell r="C102">
            <v>956.82600000000002</v>
          </cell>
          <cell r="D102" t="str">
            <v>Kg</v>
          </cell>
        </row>
        <row r="103">
          <cell r="B103" t="str">
            <v>SUB-TOTAL</v>
          </cell>
        </row>
        <row r="104">
          <cell r="B104" t="str">
            <v>TOTAL COST OF THE PROJECT</v>
          </cell>
        </row>
        <row r="106">
          <cell r="B106" t="str">
            <v>GRAND TOTAL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F"/>
      <sheetName val="ENTOURAGE"/>
      <sheetName val="BOQ"/>
      <sheetName val="Cost Est"/>
      <sheetName val="Quantity Est"/>
    </sheetNames>
    <sheetDataSet>
      <sheetData sheetId="0" refreshError="1"/>
      <sheetData sheetId="1" refreshError="1"/>
      <sheetData sheetId="2" refreshError="1"/>
      <sheetData sheetId="3">
        <row r="3">
          <cell r="A3" t="str">
            <v>Note: this bill covers all items of work that are deemed to be included in the measurements and specifications.</v>
          </cell>
        </row>
        <row r="5">
          <cell r="B5" t="str">
            <v>SUB STRUCTURE</v>
          </cell>
        </row>
        <row r="6">
          <cell r="A6">
            <v>1</v>
          </cell>
          <cell r="B6" t="str">
            <v>EXCAVATON AND EARTH WORK</v>
          </cell>
        </row>
        <row r="7">
          <cell r="A7">
            <v>1.2</v>
          </cell>
          <cell r="B7" t="str">
            <v>TRENCH EXCAVATION</v>
          </cell>
        </row>
        <row r="8">
          <cell r="B8" t="str">
            <v>Excavate trench for foundation exceeding 0.30m in width max. depth n.e 1.5 meters starting at ground level.</v>
          </cell>
        </row>
        <row r="9">
          <cell r="A9">
            <v>0</v>
          </cell>
          <cell r="B9" t="str">
            <v>Spetator stand</v>
          </cell>
          <cell r="C9">
            <v>3.2399999999999998</v>
          </cell>
          <cell r="D9" t="str">
            <v>Cu m</v>
          </cell>
        </row>
        <row r="10">
          <cell r="A10">
            <v>1.3</v>
          </cell>
          <cell r="B10" t="str">
            <v>FILLING TO EXCAVATION</v>
          </cell>
        </row>
        <row r="11">
          <cell r="B11" t="str">
            <v>Back fill selected excavated materials around foundation, average thickness n.e 0.25 meter arising from excavation levelled  &amp; compacted.</v>
          </cell>
        </row>
        <row r="12">
          <cell r="B12" t="str">
            <v>Spetator stand</v>
          </cell>
          <cell r="C12">
            <v>0.64799999999999991</v>
          </cell>
          <cell r="D12" t="str">
            <v>Cu m</v>
          </cell>
        </row>
        <row r="13">
          <cell r="A13">
            <v>2</v>
          </cell>
          <cell r="B13" t="str">
            <v>SURFACE TREATMENT</v>
          </cell>
        </row>
        <row r="14">
          <cell r="B14" t="str">
            <v>Prepare and apply "dieldrex 20" anti-termite treatment to faces and bottom of excavation (Trench &amp; Pit)</v>
          </cell>
        </row>
        <row r="15">
          <cell r="B15" t="str">
            <v>Spetator stand</v>
          </cell>
          <cell r="C15">
            <v>21.599999999999998</v>
          </cell>
          <cell r="D15" t="str">
            <v>Sqr M</v>
          </cell>
        </row>
        <row r="16">
          <cell r="A16">
            <v>3</v>
          </cell>
          <cell r="B16" t="str">
            <v>LEVELLING AND COMPACTION</v>
          </cell>
        </row>
        <row r="17">
          <cell r="A17" t="str">
            <v>i</v>
          </cell>
          <cell r="B17" t="str">
            <v>Level and compact bottom of excavation to receive concrete.</v>
          </cell>
        </row>
        <row r="18">
          <cell r="A18" t="str">
            <v>a</v>
          </cell>
          <cell r="B18" t="str">
            <v>Spetator stand</v>
          </cell>
          <cell r="C18">
            <v>5.3999999999999995</v>
          </cell>
          <cell r="D18" t="str">
            <v>Sqr M</v>
          </cell>
        </row>
        <row r="19">
          <cell r="A19">
            <v>4</v>
          </cell>
          <cell r="B19" t="str">
            <v>E IN-SITU CONCRETE/LARGE PRECAST CONCRETE</v>
          </cell>
        </row>
        <row r="20">
          <cell r="A20" t="str">
            <v>i</v>
          </cell>
          <cell r="B20" t="str">
            <v>Plain in situ concrete mix (1:10 all - in - aggregate) in:</v>
          </cell>
        </row>
        <row r="21">
          <cell r="B21" t="str">
            <v>Bed (Plain)</v>
          </cell>
        </row>
        <row r="22">
          <cell r="B22" t="str">
            <v>50mm Blinding material to bottom of trench excavation.</v>
          </cell>
        </row>
        <row r="23">
          <cell r="B23" t="str">
            <v>Spetator stand</v>
          </cell>
          <cell r="C23">
            <v>0.27</v>
          </cell>
          <cell r="D23" t="str">
            <v>Cu m</v>
          </cell>
        </row>
        <row r="24">
          <cell r="A24">
            <v>5</v>
          </cell>
          <cell r="B24" t="str">
            <v>Plain in situ concrete mix (1:3:6 -18mm aggregate) in:</v>
          </cell>
        </row>
        <row r="25">
          <cell r="B25" t="str">
            <v>Foundation footing</v>
          </cell>
        </row>
        <row r="26">
          <cell r="B26" t="str">
            <v>Spetator stand</v>
          </cell>
          <cell r="C26">
            <v>1.08</v>
          </cell>
          <cell r="D26" t="str">
            <v>Cu m</v>
          </cell>
        </row>
        <row r="27">
          <cell r="B27" t="str">
            <v>Slab support/roof supports</v>
          </cell>
        </row>
        <row r="28">
          <cell r="B28" t="str">
            <v>Spetator stand</v>
          </cell>
          <cell r="C28">
            <v>5.3999999999999995</v>
          </cell>
          <cell r="D28" t="str">
            <v>Cu m</v>
          </cell>
        </row>
        <row r="29">
          <cell r="B29" t="str">
            <v>Sub-total</v>
          </cell>
        </row>
        <row r="30">
          <cell r="A30">
            <v>6</v>
          </cell>
          <cell r="B30" t="str">
            <v>FORMWORK FOR IN SITU CONCRETE</v>
          </cell>
        </row>
        <row r="31">
          <cell r="B31" t="str">
            <v>Sawn formwork and support including striking and removing to:-</v>
          </cell>
        </row>
        <row r="32">
          <cell r="A32" t="str">
            <v>i</v>
          </cell>
          <cell r="B32" t="str">
            <v>Sides of the Slab support/roof supports</v>
          </cell>
          <cell r="C32">
            <v>14.040000000000001</v>
          </cell>
          <cell r="D32" t="str">
            <v>Sqr M</v>
          </cell>
        </row>
        <row r="33">
          <cell r="A33" t="str">
            <v>ii</v>
          </cell>
          <cell r="B33" t="str">
            <v>Side of the slabs</v>
          </cell>
          <cell r="C33">
            <v>12.15</v>
          </cell>
          <cell r="D33" t="str">
            <v>Sqr M</v>
          </cell>
        </row>
        <row r="34">
          <cell r="B34" t="str">
            <v>Sub-total</v>
          </cell>
          <cell r="C34">
            <v>26.19</v>
          </cell>
          <cell r="D34" t="str">
            <v>Sqr M</v>
          </cell>
        </row>
        <row r="35">
          <cell r="A35">
            <v>7</v>
          </cell>
          <cell r="B35" t="str">
            <v>REINFORCEMENT FOR IN SITU CONCRETE</v>
          </cell>
        </row>
        <row r="36">
          <cell r="A36">
            <v>0</v>
          </cell>
          <cell r="B36" t="str">
            <v>plain high yield tensile reinforcement bars 12mm dia @200mm c/c to BS 4449 in;</v>
          </cell>
        </row>
        <row r="37">
          <cell r="B37" t="str">
            <v>Basket/Supporting pillars</v>
          </cell>
          <cell r="C37">
            <v>96.12</v>
          </cell>
          <cell r="D37" t="str">
            <v>Kg</v>
          </cell>
        </row>
        <row r="38">
          <cell r="B38" t="str">
            <v>Reinforced concrete sitting slabs.</v>
          </cell>
          <cell r="C38">
            <v>288.36</v>
          </cell>
          <cell r="D38" t="str">
            <v>Kg</v>
          </cell>
        </row>
        <row r="39">
          <cell r="B39" t="str">
            <v>Sub-total</v>
          </cell>
          <cell r="C39">
            <v>384.48</v>
          </cell>
          <cell r="D39" t="str">
            <v>Kg</v>
          </cell>
        </row>
        <row r="40">
          <cell r="B40" t="str">
            <v>SUB-TOTAL</v>
          </cell>
        </row>
        <row r="41">
          <cell r="B41" t="str">
            <v>SUPERSTRUCTURE</v>
          </cell>
        </row>
        <row r="42">
          <cell r="B42" t="str">
            <v>ROOFING</v>
          </cell>
        </row>
        <row r="43">
          <cell r="A43">
            <v>8</v>
          </cell>
          <cell r="B43" t="str">
            <v>75mm dia. Galvanized circular steel pipes for roof supporting pillars.</v>
          </cell>
          <cell r="C43">
            <v>270</v>
          </cell>
          <cell r="D43" t="str">
            <v>M</v>
          </cell>
        </row>
        <row r="44">
          <cell r="B44" t="str">
            <v xml:space="preserve">75mm x 75mm Tubular steel rafters </v>
          </cell>
          <cell r="C44">
            <v>90</v>
          </cell>
          <cell r="D44" t="str">
            <v>M</v>
          </cell>
        </row>
        <row r="45">
          <cell r="B45" t="str">
            <v>50mm x 50mm Tubular steel purlins</v>
          </cell>
          <cell r="C45">
            <v>225</v>
          </cell>
          <cell r="D45" t="str">
            <v>M</v>
          </cell>
        </row>
        <row r="46">
          <cell r="B46" t="str">
            <v>Supply and fix. Opaque plastic roofing material.</v>
          </cell>
          <cell r="C46">
            <v>37.799999999999997</v>
          </cell>
          <cell r="D46" t="str">
            <v>Sqr M</v>
          </cell>
        </row>
        <row r="47">
          <cell r="A47">
            <v>9</v>
          </cell>
          <cell r="B47" t="str">
            <v xml:space="preserve"> PAINTING/CLEAR FINISHING: SPECTATOR STAND</v>
          </cell>
        </row>
        <row r="48">
          <cell r="B48" t="str">
            <v>Apply 3 coats of approved (colour) glossy  paint or its approved equivalent to general surfaces of all metallic works</v>
          </cell>
          <cell r="C48">
            <v>1</v>
          </cell>
          <cell r="D48" t="str">
            <v>LS</v>
          </cell>
        </row>
        <row r="49">
          <cell r="B49" t="str">
            <v>SUB-TOTAL</v>
          </cell>
        </row>
        <row r="50">
          <cell r="B50" t="str">
            <v>TOTAL COST OF THE PROJECT</v>
          </cell>
        </row>
        <row r="52">
          <cell r="B52" t="str">
            <v>GRAND TOTAL</v>
          </cell>
        </row>
      </sheetData>
      <sheetData sheetId="4">
        <row r="2">
          <cell r="A2" t="str">
            <v>Note: this bill covers all items of work that are deemed to be included in the measurements and specifications.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F"/>
      <sheetName val="ENTOURAGE"/>
      <sheetName val="BOQ"/>
      <sheetName val="Cost Est"/>
      <sheetName val="Quantity Est"/>
    </sheetNames>
    <sheetDataSet>
      <sheetData sheetId="0" refreshError="1"/>
      <sheetData sheetId="1" refreshError="1"/>
      <sheetData sheetId="2" refreshError="1"/>
      <sheetData sheetId="3">
        <row r="3">
          <cell r="A3" t="str">
            <v>Note: this bill covers all items of work that are deemed to be included in the measurements and specifications.</v>
          </cell>
        </row>
        <row r="5">
          <cell r="B5" t="str">
            <v>SUB STRUCTURE</v>
          </cell>
        </row>
        <row r="6">
          <cell r="A6">
            <v>1</v>
          </cell>
          <cell r="B6" t="str">
            <v>EXCAVATON AND EARTH WORK</v>
          </cell>
        </row>
        <row r="7">
          <cell r="A7">
            <v>1.1000000000000001</v>
          </cell>
          <cell r="B7" t="str">
            <v>TRENCH EXCAVATION</v>
          </cell>
        </row>
        <row r="8">
          <cell r="B8" t="str">
            <v>Excavate trench for foundation exceeding 0.30m in width max. depth n.e 1.5 meters starting at ground level.</v>
          </cell>
        </row>
        <row r="9">
          <cell r="A9" t="str">
            <v>i</v>
          </cell>
          <cell r="B9" t="str">
            <v>multipurpose court</v>
          </cell>
          <cell r="C9">
            <v>281.20000000000005</v>
          </cell>
          <cell r="D9" t="str">
            <v>Cu m</v>
          </cell>
        </row>
        <row r="10">
          <cell r="A10">
            <v>2.2000000000000002</v>
          </cell>
          <cell r="B10" t="str">
            <v>FILLING TO EXCAVATION</v>
          </cell>
        </row>
        <row r="11">
          <cell r="B11" t="str">
            <v>Back fill selected excavated materials around foundation, average thickness n.e 0.25 meter arising from excavation levelled  &amp; compacted.</v>
          </cell>
        </row>
        <row r="12">
          <cell r="A12" t="str">
            <v>i</v>
          </cell>
          <cell r="B12" t="str">
            <v>Around the foudation</v>
          </cell>
          <cell r="C12">
            <v>13.44</v>
          </cell>
          <cell r="D12" t="str">
            <v>Cu m</v>
          </cell>
        </row>
        <row r="13">
          <cell r="A13">
            <v>2.2999999999999998</v>
          </cell>
          <cell r="B13" t="str">
            <v>FILLING TO MAKE UP LEVEL</v>
          </cell>
        </row>
        <row r="14">
          <cell r="B14" t="str">
            <v>Hardcore filling average thckness exceeding 0.4meter obtained off site imported rock laterite materials in layers n.e 400mm thick in:</v>
          </cell>
        </row>
        <row r="15">
          <cell r="B15" t="str">
            <v xml:space="preserve">150 - 200mm depth </v>
          </cell>
        </row>
        <row r="16">
          <cell r="A16">
            <v>2.4</v>
          </cell>
          <cell r="B16" t="str">
            <v>SURFACE TREATMENT</v>
          </cell>
        </row>
        <row r="17">
          <cell r="B17" t="str">
            <v>Prepare and apply "dieldrex 20" anti-termite treatment to faces and bottom of excavation (Trench &amp; Pit)</v>
          </cell>
          <cell r="C17">
            <v>840</v>
          </cell>
          <cell r="D17" t="str">
            <v>Sqr M</v>
          </cell>
        </row>
        <row r="18">
          <cell r="A18">
            <v>2.5</v>
          </cell>
          <cell r="B18" t="str">
            <v>LEVELLING AND COMPACTION</v>
          </cell>
        </row>
        <row r="19">
          <cell r="B19" t="str">
            <v>Level and compact bottom of excavation to receive concrete.</v>
          </cell>
        </row>
        <row r="20">
          <cell r="B20" t="str">
            <v>multipurpose court</v>
          </cell>
          <cell r="C20">
            <v>703</v>
          </cell>
          <cell r="D20" t="str">
            <v>Sqr M</v>
          </cell>
        </row>
        <row r="21">
          <cell r="A21" t="str">
            <v>ii</v>
          </cell>
          <cell r="B21" t="str">
            <v>Laterite filling and compaction</v>
          </cell>
        </row>
        <row r="22">
          <cell r="B22" t="str">
            <v>multipurpose court</v>
          </cell>
          <cell r="C22">
            <v>105.45</v>
          </cell>
          <cell r="D22" t="str">
            <v>Cu m</v>
          </cell>
        </row>
        <row r="23">
          <cell r="A23">
            <v>3</v>
          </cell>
          <cell r="B23" t="str">
            <v>E IN-SITU CONCRETE/LARGE PRECAST CONCRETE</v>
          </cell>
        </row>
        <row r="24">
          <cell r="A24" t="str">
            <v>i</v>
          </cell>
          <cell r="B24" t="str">
            <v>Plain in situ concrete mix (1:10 all - in - aggregate) in:</v>
          </cell>
        </row>
        <row r="25">
          <cell r="B25" t="str">
            <v>Bed (Plain)</v>
          </cell>
        </row>
        <row r="26">
          <cell r="B26" t="str">
            <v>50mm Blinding material to bottom of trench excavation for the drainages.</v>
          </cell>
          <cell r="C26">
            <v>3.9199999999999995</v>
          </cell>
          <cell r="D26" t="str">
            <v>Cu m</v>
          </cell>
        </row>
        <row r="27">
          <cell r="B27" t="str">
            <v>Sub-total</v>
          </cell>
        </row>
        <row r="28">
          <cell r="A28" t="str">
            <v>ii</v>
          </cell>
          <cell r="B28" t="str">
            <v>Plain in situ concrete mix (1:3:6 -18mm aggregate) in:</v>
          </cell>
        </row>
        <row r="29">
          <cell r="B29" t="str">
            <v>Foundation footing</v>
          </cell>
          <cell r="C29">
            <v>18.032</v>
          </cell>
          <cell r="D29" t="str">
            <v>Cu m</v>
          </cell>
        </row>
        <row r="30">
          <cell r="B30" t="str">
            <v>Columns</v>
          </cell>
          <cell r="C30">
            <v>1.1109</v>
          </cell>
          <cell r="D30" t="str">
            <v>Cu m</v>
          </cell>
        </row>
        <row r="31">
          <cell r="B31" t="str">
            <v>Over site floor base</v>
          </cell>
          <cell r="C31">
            <v>105.45</v>
          </cell>
          <cell r="D31" t="str">
            <v>Cu m</v>
          </cell>
        </row>
        <row r="32">
          <cell r="B32" t="str">
            <v>Sub-total</v>
          </cell>
          <cell r="C32">
            <v>124.5929</v>
          </cell>
          <cell r="D32" t="str">
            <v>Cu m</v>
          </cell>
        </row>
        <row r="33">
          <cell r="A33">
            <v>4</v>
          </cell>
          <cell r="B33" t="str">
            <v>FORMWORK FOR IN SITU CONCRETE</v>
          </cell>
        </row>
        <row r="34">
          <cell r="B34" t="str">
            <v>Sawn formwork and support including striking and removing to:-</v>
          </cell>
        </row>
        <row r="35">
          <cell r="B35" t="str">
            <v>Columns</v>
          </cell>
          <cell r="C35">
            <v>21</v>
          </cell>
          <cell r="D35" t="str">
            <v>Sqr M</v>
          </cell>
        </row>
        <row r="37">
          <cell r="B37" t="str">
            <v>Sub-total</v>
          </cell>
          <cell r="D37" t="str">
            <v>Sqr M</v>
          </cell>
        </row>
        <row r="38">
          <cell r="A38">
            <v>5</v>
          </cell>
          <cell r="B38" t="str">
            <v>REINFORCEMENT FOR IN SITU CONCRETE</v>
          </cell>
        </row>
        <row r="39">
          <cell r="B39" t="str">
            <v>plain high yield tensile reinforcement bars 12mm dia @200mm c/c to BS 4449 in;</v>
          </cell>
        </row>
        <row r="40">
          <cell r="B40" t="str">
            <v>Columns</v>
          </cell>
          <cell r="C40">
            <v>112.14</v>
          </cell>
          <cell r="D40" t="str">
            <v>Kg</v>
          </cell>
        </row>
        <row r="41">
          <cell r="B41" t="str">
            <v>Ground beam</v>
          </cell>
          <cell r="C41">
            <v>398.72</v>
          </cell>
          <cell r="D41" t="str">
            <v>Kg</v>
          </cell>
        </row>
        <row r="42">
          <cell r="B42" t="str">
            <v>Sub-total</v>
          </cell>
          <cell r="C42">
            <v>510.86</v>
          </cell>
          <cell r="D42" t="str">
            <v>Kg</v>
          </cell>
        </row>
        <row r="43">
          <cell r="A43">
            <v>6</v>
          </cell>
          <cell r="B43" t="str">
            <v>Hollow sandcrete block work,bedded and jointed in cement and sand mortar (1:6). Wall;filled solid with weak concrete.</v>
          </cell>
        </row>
        <row r="44">
          <cell r="B44" t="str">
            <v>multipurpose court</v>
          </cell>
          <cell r="C44">
            <v>56</v>
          </cell>
          <cell r="D44" t="str">
            <v>Sqr M</v>
          </cell>
        </row>
        <row r="45">
          <cell r="B45" t="str">
            <v>SUB-TOTAL</v>
          </cell>
        </row>
        <row r="46">
          <cell r="B46" t="str">
            <v>SUPERSTRUCTURE</v>
          </cell>
        </row>
        <row r="47">
          <cell r="B47" t="str">
            <v>CONCRETE WORK</v>
          </cell>
        </row>
        <row r="48">
          <cell r="A48">
            <v>7</v>
          </cell>
          <cell r="B48" t="str">
            <v>E IN-SITU CONCRETE/LARGE PRECAST CONCRETE</v>
          </cell>
        </row>
        <row r="49">
          <cell r="B49" t="str">
            <v>IN SITU CONCRETE CONSTRUCTION GENERALLY</v>
          </cell>
        </row>
        <row r="50">
          <cell r="B50" t="str">
            <v>Vibrated reinforced insitu concrete(1:2:4 - 38mm aggregate) cross sectional area 0.03 - 0.10m2 filled into formwork in:-</v>
          </cell>
        </row>
        <row r="51">
          <cell r="B51" t="str">
            <v>Concrete base for the galvanize steel pipe pillars</v>
          </cell>
          <cell r="C51">
            <v>2.0249999999999999</v>
          </cell>
          <cell r="D51" t="str">
            <v>Cu M</v>
          </cell>
        </row>
        <row r="52">
          <cell r="B52" t="str">
            <v>Sub-Total</v>
          </cell>
          <cell r="C52">
            <v>2.0249999999999999</v>
          </cell>
          <cell r="D52" t="str">
            <v>Cu M</v>
          </cell>
        </row>
        <row r="53">
          <cell r="B53" t="str">
            <v>STEEL WORK</v>
          </cell>
        </row>
        <row r="54">
          <cell r="A54">
            <v>8</v>
          </cell>
          <cell r="B54" t="str">
            <v>SUPPLY AND FIX 5OMM GALVANIZED STEEL PIPE PILLARS TO SUPPORT THE FENCING WIRE MESH.</v>
          </cell>
          <cell r="C54">
            <v>234</v>
          </cell>
          <cell r="D54" t="str">
            <v>M</v>
          </cell>
        </row>
        <row r="55">
          <cell r="A55">
            <v>9</v>
          </cell>
          <cell r="B55" t="str">
            <v>Supply and fix (weld) 2400mm x 2400mm x 4mm fencing wire mesh braced with 50mm x 50mm x 6mm angle iron to the galvanized pipe pillars to form the perimeter fence of the pitch.</v>
          </cell>
          <cell r="C55">
            <v>582.4</v>
          </cell>
          <cell r="D55" t="str">
            <v>Sqm</v>
          </cell>
        </row>
        <row r="56">
          <cell r="A56">
            <v>10</v>
          </cell>
          <cell r="B56" t="str">
            <v>Allow provisional sum for the supply and installation of basket ball, volleyball and lawn tennis fabric court lining.</v>
          </cell>
          <cell r="C56">
            <v>1</v>
          </cell>
          <cell r="D56" t="str">
            <v>LS</v>
          </cell>
        </row>
        <row r="57">
          <cell r="A57">
            <v>11</v>
          </cell>
          <cell r="B57" t="str">
            <v xml:space="preserve">Movable Basketball Post (Nasa) along with all accessories and installations
</v>
          </cell>
          <cell r="C57">
            <v>1</v>
          </cell>
          <cell r="D57" t="str">
            <v>LS</v>
          </cell>
        </row>
        <row r="58">
          <cell r="A58">
            <v>12</v>
          </cell>
          <cell r="B58" t="str">
            <v xml:space="preserve">Movable Volleyball Post (Huke) Made from special aluminium profile 120mm x 100mm. With height adjustable mechanism system to suit 2.43m (men) and 2.24m (women). Suitable for indoor and outdoor use, along with all accessories and installations. </v>
          </cell>
          <cell r="C58">
            <v>1</v>
          </cell>
          <cell r="D58" t="str">
            <v>LS</v>
          </cell>
        </row>
        <row r="59">
          <cell r="A59">
            <v>13</v>
          </cell>
          <cell r="B59" t="str">
            <v>Movable Lawn tennis post and accessories (Pro) along with all accessories and installations</v>
          </cell>
          <cell r="C59">
            <v>1</v>
          </cell>
          <cell r="D59" t="str">
            <v>LS</v>
          </cell>
        </row>
        <row r="60">
          <cell r="B60" t="str">
            <v>SUB-TOTAL</v>
          </cell>
        </row>
        <row r="63">
          <cell r="B63" t="str">
            <v>GRAND TOTAL</v>
          </cell>
        </row>
      </sheetData>
      <sheetData sheetId="4">
        <row r="2">
          <cell r="A2" t="str">
            <v>Note: this bill covers all items of work that are deemed to be included in the measurements and specifications.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F"/>
      <sheetName val="ENTOURAGE"/>
      <sheetName val="BOQ"/>
      <sheetName val="Cost Est"/>
      <sheetName val="Quantity Est"/>
    </sheetNames>
    <sheetDataSet>
      <sheetData sheetId="0" refreshError="1"/>
      <sheetData sheetId="1" refreshError="1"/>
      <sheetData sheetId="2" refreshError="1"/>
      <sheetData sheetId="3" refreshError="1">
        <row r="3">
          <cell r="A3" t="str">
            <v>Note: this bill covers all items of work that are deemed to be included in the measurements and specifications.</v>
          </cell>
        </row>
        <row r="5">
          <cell r="B5" t="str">
            <v>SUB STRUCTURE</v>
          </cell>
        </row>
        <row r="6">
          <cell r="A6">
            <v>2</v>
          </cell>
          <cell r="B6" t="str">
            <v>EXCAVATON AND EARTH WORK</v>
          </cell>
        </row>
        <row r="7">
          <cell r="A7">
            <v>2.1</v>
          </cell>
          <cell r="B7" t="str">
            <v>TRENCH EXCAVATION</v>
          </cell>
        </row>
        <row r="8">
          <cell r="B8" t="str">
            <v>Excavate trench for foundation exceeding 0.30m in width max. depth n.e 1.5 meters starting at ground level.</v>
          </cell>
        </row>
        <row r="9">
          <cell r="A9" t="str">
            <v xml:space="preserve">d </v>
          </cell>
          <cell r="B9" t="str">
            <v>Barbecue Shed</v>
          </cell>
          <cell r="C9">
            <v>18.956700000000001</v>
          </cell>
          <cell r="D9" t="str">
            <v>Cu m</v>
          </cell>
        </row>
        <row r="10">
          <cell r="A10">
            <v>2.2000000000000002</v>
          </cell>
          <cell r="B10" t="str">
            <v>FILLING TO EXCAVATION</v>
          </cell>
        </row>
        <row r="11">
          <cell r="B11" t="str">
            <v>Back fill selected excavated materials around foundation, average thickness n.e 0.25 meter arising from excavation levelled  &amp; compacted.</v>
          </cell>
        </row>
        <row r="12">
          <cell r="B12" t="str">
            <v>Barbecue Shed</v>
          </cell>
          <cell r="C12">
            <v>12.728069999999999</v>
          </cell>
          <cell r="D12" t="str">
            <v>Cu m</v>
          </cell>
        </row>
        <row r="13">
          <cell r="A13">
            <v>2.2999999999999998</v>
          </cell>
          <cell r="B13" t="str">
            <v>FILLING TO MAKE UP LEVEL</v>
          </cell>
        </row>
        <row r="14">
          <cell r="B14" t="str">
            <v>Hardcore filling average thckness exceeding 0.25 meter obtained off site imported rock laterite materials in layers n.e 150mm thick in:</v>
          </cell>
        </row>
        <row r="15">
          <cell r="B15" t="str">
            <v xml:space="preserve">150 - 200mm depth </v>
          </cell>
        </row>
        <row r="16">
          <cell r="B16" t="str">
            <v>Barbecue Shed</v>
          </cell>
          <cell r="C16">
            <v>2.1213449999999998</v>
          </cell>
          <cell r="D16" t="str">
            <v>Cu m</v>
          </cell>
        </row>
        <row r="17">
          <cell r="A17">
            <v>2.4</v>
          </cell>
          <cell r="B17" t="str">
            <v>SURFACE TREATMENT</v>
          </cell>
        </row>
        <row r="18">
          <cell r="B18" t="str">
            <v>Prepare and apply "dieldrex 20" anti-termite treatment to faces and bottom of excavation (Trench &amp; Pit)</v>
          </cell>
        </row>
        <row r="19">
          <cell r="B19" t="str">
            <v>Barbecue Shed</v>
          </cell>
          <cell r="C19">
            <v>9.4783500000000007</v>
          </cell>
          <cell r="D19" t="str">
            <v>Cu m</v>
          </cell>
        </row>
        <row r="20">
          <cell r="A20">
            <v>2.5</v>
          </cell>
          <cell r="B20" t="str">
            <v>LEVELLING AND COMPACTION</v>
          </cell>
        </row>
        <row r="21">
          <cell r="A21" t="str">
            <v>i</v>
          </cell>
          <cell r="B21" t="str">
            <v>Level and compact bottom of excavation to receive concrete.</v>
          </cell>
        </row>
        <row r="22">
          <cell r="A22" t="str">
            <v xml:space="preserve">d </v>
          </cell>
          <cell r="B22" t="str">
            <v>Barbecue Shed</v>
          </cell>
          <cell r="C22">
            <v>21.062999999999999</v>
          </cell>
          <cell r="D22" t="str">
            <v>Cu m</v>
          </cell>
        </row>
        <row r="23">
          <cell r="A23" t="str">
            <v>ii</v>
          </cell>
          <cell r="B23" t="str">
            <v>Laterite filling and compaction</v>
          </cell>
        </row>
        <row r="24">
          <cell r="A24" t="str">
            <v xml:space="preserve">d </v>
          </cell>
          <cell r="B24" t="str">
            <v>Barbecue Shed</v>
          </cell>
          <cell r="C24">
            <v>13.963499999999998</v>
          </cell>
          <cell r="D24" t="str">
            <v>Cu m</v>
          </cell>
        </row>
        <row r="25">
          <cell r="A25">
            <v>3</v>
          </cell>
          <cell r="B25" t="str">
            <v>E IN-SITU CONCRETE/LARGE PRECAST CONCRETE</v>
          </cell>
        </row>
        <row r="26">
          <cell r="A26" t="str">
            <v>i</v>
          </cell>
          <cell r="B26" t="str">
            <v>Plain in situ concrete mix (1:10 all - in - aggregate) in:</v>
          </cell>
        </row>
        <row r="27">
          <cell r="B27" t="str">
            <v>Bed (Plain)</v>
          </cell>
        </row>
        <row r="28">
          <cell r="B28" t="str">
            <v>50mm Blinding material to bottom of trench excavation.</v>
          </cell>
        </row>
        <row r="29">
          <cell r="B29" t="str">
            <v>Barbecue Shed</v>
          </cell>
          <cell r="C29">
            <v>1.0531499999999998</v>
          </cell>
          <cell r="D29" t="str">
            <v>Cu m</v>
          </cell>
        </row>
        <row r="30">
          <cell r="A30" t="str">
            <v>ii</v>
          </cell>
          <cell r="B30" t="str">
            <v>Plain in situ concrete mix (1:3:6 -18mm aggregate) in:</v>
          </cell>
        </row>
        <row r="31">
          <cell r="A31" t="str">
            <v>a</v>
          </cell>
          <cell r="B31" t="str">
            <v>Column bases</v>
          </cell>
          <cell r="C31">
            <v>2.5920000000000001</v>
          </cell>
          <cell r="D31" t="str">
            <v>Cu m</v>
          </cell>
        </row>
        <row r="32">
          <cell r="A32" t="str">
            <v>b</v>
          </cell>
          <cell r="B32" t="str">
            <v>Oversite floor bed</v>
          </cell>
          <cell r="C32">
            <v>13.963499999999998</v>
          </cell>
          <cell r="D32" t="str">
            <v>Cu m</v>
          </cell>
        </row>
        <row r="33">
          <cell r="B33" t="str">
            <v>Sub-total</v>
          </cell>
          <cell r="D33" t="str">
            <v>Cu m</v>
          </cell>
        </row>
        <row r="34">
          <cell r="A34">
            <v>4</v>
          </cell>
          <cell r="B34" t="str">
            <v>FORMWORK FOR IN SITU CONCRETE</v>
          </cell>
        </row>
        <row r="35">
          <cell r="B35" t="str">
            <v>Sawn formwork and support including striking and removing to:-</v>
          </cell>
        </row>
        <row r="36">
          <cell r="A36" t="str">
            <v>a</v>
          </cell>
          <cell r="B36" t="str">
            <v>Sides of the Column bases</v>
          </cell>
          <cell r="C36">
            <v>8.3999999999999986</v>
          </cell>
          <cell r="D36" t="str">
            <v>Sqr M</v>
          </cell>
        </row>
        <row r="37">
          <cell r="A37" t="str">
            <v>b</v>
          </cell>
          <cell r="B37" t="str">
            <v>Sides of the Oversite floor bed</v>
          </cell>
          <cell r="C37">
            <v>1.6049999999999998</v>
          </cell>
          <cell r="D37" t="str">
            <v>Sqr M</v>
          </cell>
        </row>
        <row r="38">
          <cell r="B38" t="str">
            <v>Sub-total</v>
          </cell>
          <cell r="C38">
            <v>10.004999999999999</v>
          </cell>
          <cell r="D38" t="str">
            <v>Sqr M</v>
          </cell>
        </row>
        <row r="39">
          <cell r="A39">
            <v>5</v>
          </cell>
          <cell r="B39" t="str">
            <v>REINFORCEMENT FOR IN SITU CONCRETE</v>
          </cell>
        </row>
        <row r="40">
          <cell r="A40" t="str">
            <v>a</v>
          </cell>
          <cell r="B40" t="str">
            <v>Mild steel fabric mesh reinforcement to BS 1221 ref 65 wieghing not less than 2.35kg/m2 with 300mm end laps lay on bed in:</v>
          </cell>
        </row>
        <row r="41">
          <cell r="B41" t="str">
            <v>Fabric</v>
          </cell>
        </row>
        <row r="42">
          <cell r="B42" t="str">
            <v>Bed</v>
          </cell>
        </row>
        <row r="43">
          <cell r="B43" t="str">
            <v>Barbecue Shed</v>
          </cell>
          <cell r="C43">
            <v>93.089999999999989</v>
          </cell>
          <cell r="D43" t="str">
            <v>Sqm</v>
          </cell>
        </row>
        <row r="44">
          <cell r="A44" t="str">
            <v>b</v>
          </cell>
          <cell r="B44" t="str">
            <v>plain high yield tensile reinforcement bars 12mm dia @200mm c/c to BS 4449 in;</v>
          </cell>
        </row>
        <row r="45">
          <cell r="B45" t="str">
            <v>Basket</v>
          </cell>
          <cell r="C45">
            <v>76.896000000000001</v>
          </cell>
          <cell r="D45" t="str">
            <v>Kg</v>
          </cell>
        </row>
        <row r="46">
          <cell r="B46" t="str">
            <v xml:space="preserve">Columns starter </v>
          </cell>
          <cell r="C46">
            <v>102.52799999999999</v>
          </cell>
          <cell r="D46" t="str">
            <v>Kg</v>
          </cell>
        </row>
        <row r="47">
          <cell r="B47" t="str">
            <v>Ground beams</v>
          </cell>
          <cell r="C47">
            <v>26.780100000000001</v>
          </cell>
          <cell r="D47" t="str">
            <v>Kg</v>
          </cell>
        </row>
        <row r="48">
          <cell r="B48" t="str">
            <v>Sub-total</v>
          </cell>
        </row>
        <row r="49">
          <cell r="A49">
            <v>6</v>
          </cell>
          <cell r="B49" t="str">
            <v>F10 BLOCK WORK WALLING</v>
          </cell>
        </row>
        <row r="50">
          <cell r="B50" t="str">
            <v>Hollow sandcrete block work,bedded and jointed in cement and sand mortar (1:6). Wall;filled solid with weak concrete.</v>
          </cell>
        </row>
        <row r="51">
          <cell r="B51" t="str">
            <v>Barbecue Shed</v>
          </cell>
          <cell r="C51">
            <v>36.107999999999997</v>
          </cell>
          <cell r="D51" t="str">
            <v>Sqm</v>
          </cell>
        </row>
        <row r="52">
          <cell r="B52" t="str">
            <v>SUB-TOTAL</v>
          </cell>
        </row>
        <row r="53">
          <cell r="B53" t="str">
            <v>SUPERSTRUCTURE</v>
          </cell>
        </row>
        <row r="54">
          <cell r="B54" t="str">
            <v>CONCRETE WORK</v>
          </cell>
        </row>
        <row r="55">
          <cell r="A55">
            <v>7</v>
          </cell>
          <cell r="B55" t="str">
            <v>E IN-SITU CONCRETE/LARGE PRECAST CONCRETE</v>
          </cell>
        </row>
        <row r="56">
          <cell r="B56" t="str">
            <v>IN SITU CONCRETE CONSTRUCTION GENERALLY</v>
          </cell>
        </row>
        <row r="57">
          <cell r="B57" t="str">
            <v>Vibrated reinforced insitu concrete(1:2:4 - 38mm aggregate) cross sectional area 0.03 - 0.10m2 filled into formwork in:-</v>
          </cell>
        </row>
        <row r="58">
          <cell r="A58" t="str">
            <v>a</v>
          </cell>
          <cell r="B58" t="str">
            <v>Columns</v>
          </cell>
          <cell r="C58">
            <v>7.7760000000000007</v>
          </cell>
          <cell r="D58" t="str">
            <v>Cu M</v>
          </cell>
        </row>
        <row r="59">
          <cell r="A59" t="str">
            <v>b</v>
          </cell>
          <cell r="B59" t="str">
            <v>Beams</v>
          </cell>
          <cell r="C59">
            <v>1.591761</v>
          </cell>
          <cell r="D59" t="str">
            <v>Cu M</v>
          </cell>
        </row>
        <row r="60">
          <cell r="A60" t="str">
            <v>d</v>
          </cell>
          <cell r="B60" t="str">
            <v>Ramps &amp; steps</v>
          </cell>
          <cell r="C60">
            <v>2.1599999999999997</v>
          </cell>
          <cell r="D60" t="str">
            <v>Cu M</v>
          </cell>
        </row>
        <row r="61">
          <cell r="B61" t="str">
            <v>Sub-Total</v>
          </cell>
        </row>
        <row r="62">
          <cell r="A62">
            <v>8</v>
          </cell>
          <cell r="B62" t="str">
            <v>FORMWORK FOR IN SITU CONCRETE</v>
          </cell>
        </row>
        <row r="63">
          <cell r="B63" t="str">
            <v>Sawn hardwood formwork to; Barbecue</v>
          </cell>
        </row>
        <row r="64">
          <cell r="A64" t="str">
            <v>i</v>
          </cell>
          <cell r="B64" t="str">
            <v>Sides of Columns</v>
          </cell>
          <cell r="C64">
            <v>51.84</v>
          </cell>
          <cell r="D64" t="str">
            <v>Sqr M</v>
          </cell>
        </row>
        <row r="65">
          <cell r="A65" t="str">
            <v>ii</v>
          </cell>
          <cell r="B65" t="str">
            <v>Sides of Beams</v>
          </cell>
          <cell r="C65">
            <v>13.8414</v>
          </cell>
          <cell r="D65" t="str">
            <v>Sqr M</v>
          </cell>
        </row>
        <row r="66">
          <cell r="A66" t="str">
            <v>iv</v>
          </cell>
          <cell r="B66" t="str">
            <v>Sides of Ramps &amp; steps</v>
          </cell>
          <cell r="C66">
            <v>1.7999999999999998</v>
          </cell>
          <cell r="D66" t="str">
            <v>Sqr M</v>
          </cell>
        </row>
        <row r="67">
          <cell r="B67" t="str">
            <v>Sub-Total</v>
          </cell>
          <cell r="C67">
            <v>67.481399999999994</v>
          </cell>
          <cell r="D67" t="str">
            <v>Sqr M</v>
          </cell>
        </row>
        <row r="68">
          <cell r="A68">
            <v>9</v>
          </cell>
          <cell r="B68" t="str">
            <v>REINFORCEMENT FOR IN SITU CONCRETE</v>
          </cell>
        </row>
        <row r="69">
          <cell r="A69" t="str">
            <v>i</v>
          </cell>
          <cell r="B69" t="str">
            <v>plain high yield tensile reinforcement bars 12mm dia @200mm c/c to BS 4449 in; Barbecue</v>
          </cell>
        </row>
        <row r="70">
          <cell r="B70" t="str">
            <v>Columns</v>
          </cell>
          <cell r="C70">
            <v>76.896000000000001</v>
          </cell>
          <cell r="D70" t="str">
            <v>Kg</v>
          </cell>
        </row>
        <row r="71">
          <cell r="B71" t="str">
            <v>Beams</v>
          </cell>
          <cell r="C71">
            <v>107.1204</v>
          </cell>
          <cell r="D71" t="str">
            <v>Kg</v>
          </cell>
        </row>
        <row r="72">
          <cell r="A72" t="str">
            <v>ii</v>
          </cell>
          <cell r="B72" t="str">
            <v>Ditto 8mm diam. Mild steel stirup @ 250mm in:-</v>
          </cell>
        </row>
        <row r="73">
          <cell r="B73" t="str">
            <v>Columns</v>
          </cell>
          <cell r="C73">
            <v>36</v>
          </cell>
          <cell r="D73" t="str">
            <v>Kg</v>
          </cell>
        </row>
        <row r="74">
          <cell r="B74" t="str">
            <v>Beams</v>
          </cell>
          <cell r="C74">
            <v>48.400000000000006</v>
          </cell>
          <cell r="D74" t="str">
            <v>Kg</v>
          </cell>
        </row>
        <row r="75">
          <cell r="B75" t="str">
            <v>Sub-Total</v>
          </cell>
          <cell r="C75">
            <v>268.41640000000001</v>
          </cell>
          <cell r="D75" t="str">
            <v>Kg</v>
          </cell>
        </row>
        <row r="76">
          <cell r="B76" t="str">
            <v>BLOCK WORK</v>
          </cell>
        </row>
        <row r="77">
          <cell r="A77">
            <v>10</v>
          </cell>
          <cell r="B77" t="str">
            <v>230mm hollow sandcrete block work bedded and jointed in cement and sand mortar mix(1:3) and filled solid with weak concrete.</v>
          </cell>
        </row>
        <row r="78">
          <cell r="A78" t="str">
            <v>b</v>
          </cell>
          <cell r="B78" t="str">
            <v>Deductions</v>
          </cell>
        </row>
        <row r="79">
          <cell r="A79" t="str">
            <v>iv</v>
          </cell>
          <cell r="B79" t="str">
            <v xml:space="preserve">Columns </v>
          </cell>
          <cell r="C79">
            <v>-5.3999999999999995</v>
          </cell>
          <cell r="D79" t="str">
            <v>Sqm</v>
          </cell>
        </row>
        <row r="80">
          <cell r="B80" t="str">
            <v>Sub-Total</v>
          </cell>
          <cell r="C80">
            <v>39.734999999999999</v>
          </cell>
          <cell r="D80" t="str">
            <v>Sqm</v>
          </cell>
        </row>
        <row r="81">
          <cell r="B81" t="str">
            <v>SURFACE FINISHES</v>
          </cell>
        </row>
        <row r="82">
          <cell r="A82">
            <v>11</v>
          </cell>
          <cell r="B82" t="str">
            <v>M40 STONE/CONCRETE/QUARRY/  CERAMIC TILING/ MOSAIC /GRANITE /VITRIFIED TILING: BARBECUE SHED</v>
          </cell>
        </row>
        <row r="83">
          <cell r="A83" t="str">
            <v>a</v>
          </cell>
          <cell r="B83" t="str">
            <v xml:space="preserve">25mm Screeded bed to receive tiles(m/s) On  floors over 300mm wide; </v>
          </cell>
          <cell r="C83">
            <v>2.3272499999999998</v>
          </cell>
          <cell r="D83" t="str">
            <v>Cu M</v>
          </cell>
        </row>
        <row r="84">
          <cell r="A84" t="str">
            <v>b</v>
          </cell>
          <cell r="B84" t="str">
            <v>300mm X 300mm X 10mm thick Unglazed Vitrified tiles laid with approved adhesive.</v>
          </cell>
          <cell r="C84">
            <v>93.089999999999989</v>
          </cell>
          <cell r="D84" t="str">
            <v>Sqm</v>
          </cell>
        </row>
        <row r="85">
          <cell r="A85" t="str">
            <v>i</v>
          </cell>
          <cell r="B85" t="str">
            <v>100mm Skirting</v>
          </cell>
          <cell r="C85">
            <v>3.0090000000000003</v>
          </cell>
          <cell r="D85" t="str">
            <v>Sqm</v>
          </cell>
        </row>
        <row r="86">
          <cell r="B86" t="str">
            <v>Sub-Total</v>
          </cell>
        </row>
        <row r="87">
          <cell r="B87" t="str">
            <v>100mm x 200mm brick columns and wall finishing.</v>
          </cell>
        </row>
        <row r="88">
          <cell r="B88" t="str">
            <v>Wall</v>
          </cell>
          <cell r="C88">
            <v>66</v>
          </cell>
          <cell r="D88" t="str">
            <v>Sqm</v>
          </cell>
        </row>
        <row r="89">
          <cell r="B89" t="str">
            <v>Columns</v>
          </cell>
          <cell r="C89">
            <v>51.84</v>
          </cell>
          <cell r="D89" t="str">
            <v>Sqm</v>
          </cell>
        </row>
        <row r="90">
          <cell r="B90" t="str">
            <v>Sub-Total</v>
          </cell>
          <cell r="C90">
            <v>117.84</v>
          </cell>
          <cell r="D90" t="str">
            <v>Sqm</v>
          </cell>
        </row>
        <row r="91">
          <cell r="B91" t="str">
            <v>CEMENT-SAND (1:3); PLAIN RENDERING; FINISHING TROWELLED SMOOTH: BARBECUE SHED</v>
          </cell>
        </row>
        <row r="92">
          <cell r="B92" t="str">
            <v>Surface over the wall ; internal &amp; external</v>
          </cell>
          <cell r="C92">
            <v>31.9</v>
          </cell>
          <cell r="D92" t="str">
            <v>Sqm</v>
          </cell>
        </row>
        <row r="93">
          <cell r="B93" t="str">
            <v>Sub-Total</v>
          </cell>
          <cell r="C93">
            <v>31.9</v>
          </cell>
          <cell r="D93" t="str">
            <v>Sqm</v>
          </cell>
        </row>
        <row r="94">
          <cell r="A94">
            <v>13</v>
          </cell>
          <cell r="B94" t="str">
            <v xml:space="preserve"> PAINTING/CLEAR FINISHING: BARBECUE SHED</v>
          </cell>
        </row>
        <row r="95">
          <cell r="B95" t="str">
            <v>Apply 3 coats of briliant white meyer emulsion paint or its approved equivalent to general surfaces.</v>
          </cell>
          <cell r="C95">
            <v>31.9</v>
          </cell>
          <cell r="D95" t="str">
            <v>Sqm</v>
          </cell>
        </row>
        <row r="96">
          <cell r="B96" t="str">
            <v>Sub-Total</v>
          </cell>
          <cell r="C96">
            <v>31.9</v>
          </cell>
          <cell r="D96" t="str">
            <v>Sqm</v>
          </cell>
        </row>
        <row r="97">
          <cell r="B97" t="str">
            <v>SUB-TOTAL</v>
          </cell>
        </row>
        <row r="98">
          <cell r="B98" t="str">
            <v>ROOFING</v>
          </cell>
        </row>
        <row r="99">
          <cell r="A99">
            <v>14</v>
          </cell>
          <cell r="B99" t="str">
            <v xml:space="preserve"> CLADDING/COVERING: BARBECUE SHED</v>
          </cell>
        </row>
        <row r="100">
          <cell r="B100" t="str">
            <v>Alluminium Roofing sheet</v>
          </cell>
        </row>
        <row r="101">
          <cell r="B101" t="str">
            <v>Roof coverings; 0.55mm thick blue long span corrugated aluminuim roofng sheet complete with accessories fixing to purlins, to minimum pitches recommended by the manufacturer.</v>
          </cell>
        </row>
        <row r="102">
          <cell r="A102" t="str">
            <v>i</v>
          </cell>
          <cell r="B102" t="str">
            <v>Roof covering</v>
          </cell>
          <cell r="C102">
            <v>41.25</v>
          </cell>
          <cell r="D102" t="str">
            <v>Sqm</v>
          </cell>
        </row>
        <row r="103">
          <cell r="A103" t="str">
            <v>ii</v>
          </cell>
          <cell r="B103" t="str">
            <v>Edging at 150mm girth</v>
          </cell>
          <cell r="C103">
            <v>18</v>
          </cell>
          <cell r="D103" t="str">
            <v>M</v>
          </cell>
        </row>
        <row r="104">
          <cell r="A104" t="str">
            <v>iii</v>
          </cell>
          <cell r="B104" t="str">
            <v>200mm x 6000mm long strip PVC ceiling</v>
          </cell>
          <cell r="C104">
            <v>41.25</v>
          </cell>
          <cell r="D104" t="str">
            <v>Sqm</v>
          </cell>
        </row>
        <row r="105">
          <cell r="A105">
            <v>15</v>
          </cell>
          <cell r="B105" t="str">
            <v>Lattice Steel  structural members</v>
          </cell>
        </row>
        <row r="106">
          <cell r="A106" t="str">
            <v>i</v>
          </cell>
          <cell r="B106" t="str">
            <v>75mm x 75mm x 6mm angle iron bracing</v>
          </cell>
          <cell r="C106">
            <v>188.375</v>
          </cell>
          <cell r="D106" t="str">
            <v>Kg</v>
          </cell>
        </row>
        <row r="107">
          <cell r="B107" t="str">
            <v>Sub-Total</v>
          </cell>
        </row>
        <row r="109">
          <cell r="A109" t="str">
            <v>i</v>
          </cell>
          <cell r="B109" t="str">
            <v xml:space="preserve">50mm x 100mm hardwood timber rafters </v>
          </cell>
          <cell r="C109">
            <v>40</v>
          </cell>
          <cell r="D109" t="str">
            <v>M</v>
          </cell>
        </row>
        <row r="110">
          <cell r="A110" t="str">
            <v>ii</v>
          </cell>
          <cell r="B110" t="str">
            <v>50mm x 150mm hardwood timber tie beams</v>
          </cell>
          <cell r="C110">
            <v>20</v>
          </cell>
          <cell r="D110" t="str">
            <v>M</v>
          </cell>
        </row>
        <row r="111">
          <cell r="A111" t="str">
            <v>iii</v>
          </cell>
          <cell r="B111" t="str">
            <v>50mm x 75mm hardwood timber purlins</v>
          </cell>
          <cell r="C111">
            <v>25</v>
          </cell>
          <cell r="D111" t="str">
            <v>M</v>
          </cell>
        </row>
        <row r="112">
          <cell r="A112" t="str">
            <v>iv</v>
          </cell>
          <cell r="B112" t="str">
            <v>50mm x 50mm noggins</v>
          </cell>
          <cell r="C112">
            <v>60</v>
          </cell>
          <cell r="D112" t="str">
            <v>M</v>
          </cell>
        </row>
        <row r="113">
          <cell r="A113" t="str">
            <v>v</v>
          </cell>
          <cell r="B113" t="str">
            <v>supply and fix roof thatch on top of the roof to reduce heat and sound absorbtion</v>
          </cell>
          <cell r="C113">
            <v>1</v>
          </cell>
          <cell r="D113" t="str">
            <v>Ls</v>
          </cell>
        </row>
        <row r="114">
          <cell r="B114" t="str">
            <v>SUB-TOTAL</v>
          </cell>
        </row>
        <row r="115">
          <cell r="A115" t="str">
            <v>G</v>
          </cell>
          <cell r="B115" t="str">
            <v>ELECTRICAL/MECHANICAL WORK</v>
          </cell>
        </row>
        <row r="116">
          <cell r="A116">
            <v>22</v>
          </cell>
          <cell r="B116" t="str">
            <v>Allow a provissional sum for all electrical works: this includes 5 no. 13A sockets, 2 no. lighting points, and 2 no. standing fan taken into account all piping works.</v>
          </cell>
          <cell r="C116">
            <v>1</v>
          </cell>
          <cell r="D116" t="str">
            <v>Ls</v>
          </cell>
        </row>
        <row r="120">
          <cell r="B120" t="str">
            <v>GRAND TOTAL</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F"/>
      <sheetName val="ENTOURAGE"/>
      <sheetName val="BOQ"/>
      <sheetName val="Cost Est"/>
      <sheetName val="Quantity Est"/>
    </sheetNames>
    <sheetDataSet>
      <sheetData sheetId="0" refreshError="1"/>
      <sheetData sheetId="1" refreshError="1"/>
      <sheetData sheetId="2" refreshError="1"/>
      <sheetData sheetId="3">
        <row r="3">
          <cell r="A3" t="str">
            <v>Note: this bill covers all items of work that are deemed to be included in the measurements and specifications.</v>
          </cell>
        </row>
        <row r="5">
          <cell r="B5" t="str">
            <v>SUB STRUCTURE</v>
          </cell>
        </row>
        <row r="6">
          <cell r="A6">
            <v>1</v>
          </cell>
          <cell r="B6" t="str">
            <v>EXCAVATON AND EARTH WORK</v>
          </cell>
        </row>
        <row r="7">
          <cell r="A7">
            <v>1.1000000000000001</v>
          </cell>
          <cell r="B7" t="str">
            <v>TRENCH EXCAVATION</v>
          </cell>
        </row>
        <row r="8">
          <cell r="B8" t="str">
            <v>Excavate trench for foundation exceeding 0.30m in width max. depth n.e 1.5 meters starting at ground level.</v>
          </cell>
        </row>
        <row r="9">
          <cell r="A9" t="str">
            <v>i</v>
          </cell>
          <cell r="B9" t="str">
            <v>Five-a-side Football Pitch</v>
          </cell>
          <cell r="C9">
            <v>557.28</v>
          </cell>
          <cell r="D9" t="str">
            <v>Cu m</v>
          </cell>
        </row>
        <row r="10">
          <cell r="A10">
            <v>2.2000000000000002</v>
          </cell>
          <cell r="B10" t="str">
            <v>FILLING TO EXCAVATION</v>
          </cell>
        </row>
        <row r="11">
          <cell r="B11" t="str">
            <v>Back fill selected excavated materials around foundation, average thickness n.e 0.25 meter arising from excavation levelled  &amp; compacted.</v>
          </cell>
        </row>
        <row r="12">
          <cell r="A12" t="str">
            <v>i</v>
          </cell>
          <cell r="B12" t="str">
            <v>Gravel sub base</v>
          </cell>
          <cell r="C12">
            <v>247.68</v>
          </cell>
          <cell r="D12" t="str">
            <v>Cu m</v>
          </cell>
        </row>
        <row r="13">
          <cell r="A13" t="str">
            <v>ii</v>
          </cell>
          <cell r="B13" t="str">
            <v>Sharp sand layer/bed</v>
          </cell>
          <cell r="C13">
            <v>247.68</v>
          </cell>
          <cell r="D13" t="str">
            <v>Cu m</v>
          </cell>
        </row>
        <row r="14">
          <cell r="A14">
            <v>2.2999999999999998</v>
          </cell>
          <cell r="B14" t="str">
            <v>FILLING TO MAKE UP LEVEL</v>
          </cell>
        </row>
        <row r="15">
          <cell r="B15" t="str">
            <v>Hardcore filling average thckness exceeding 0.4meter obtained off site imported rock laterite materials in layers n.e 400mm thick in:</v>
          </cell>
        </row>
        <row r="16">
          <cell r="B16" t="str">
            <v xml:space="preserve">150 - 200mm depth </v>
          </cell>
        </row>
        <row r="17">
          <cell r="B17" t="str">
            <v>Five-a-side Football Pitch</v>
          </cell>
        </row>
        <row r="18">
          <cell r="A18">
            <v>2.4</v>
          </cell>
          <cell r="B18" t="str">
            <v>SURFACE TREATMENT</v>
          </cell>
        </row>
        <row r="19">
          <cell r="B19" t="str">
            <v>Prepare and apply "dieldrex 20" anti-termite treatment to faces and bottom of excavation (Trench &amp; Pit)</v>
          </cell>
          <cell r="C19">
            <v>760</v>
          </cell>
          <cell r="D19" t="str">
            <v>Sqr M</v>
          </cell>
        </row>
        <row r="20">
          <cell r="A20">
            <v>2.5</v>
          </cell>
          <cell r="B20" t="str">
            <v>LEVELLING AND COMPACTION</v>
          </cell>
        </row>
        <row r="21">
          <cell r="B21" t="str">
            <v>Level and compact bottom of excavation to receive concrete.</v>
          </cell>
        </row>
        <row r="22">
          <cell r="B22" t="str">
            <v>Five-a-side Football Pitch</v>
          </cell>
          <cell r="C22">
            <v>619.19999999999993</v>
          </cell>
          <cell r="D22" t="str">
            <v>Sqr M</v>
          </cell>
        </row>
        <row r="23">
          <cell r="A23" t="str">
            <v>ii</v>
          </cell>
          <cell r="B23" t="str">
            <v>Laterite filling and compaction</v>
          </cell>
        </row>
        <row r="24">
          <cell r="B24" t="str">
            <v>Five-a-side Football Pitch</v>
          </cell>
          <cell r="C24">
            <v>86.399999999999991</v>
          </cell>
          <cell r="D24" t="str">
            <v>Cu m</v>
          </cell>
        </row>
        <row r="25">
          <cell r="A25">
            <v>3</v>
          </cell>
          <cell r="B25" t="str">
            <v>E IN-SITU CONCRETE/LARGE PRECAST CONCRETE</v>
          </cell>
        </row>
        <row r="26">
          <cell r="A26" t="str">
            <v>i</v>
          </cell>
          <cell r="B26" t="str">
            <v>Plain in situ concrete mix (1:10 all - in - aggregate) in:</v>
          </cell>
        </row>
        <row r="27">
          <cell r="B27" t="str">
            <v>Bed (Plain)</v>
          </cell>
        </row>
        <row r="28">
          <cell r="B28" t="str">
            <v>50mm Blinding material to bottom of trench excavation for the drainages.</v>
          </cell>
          <cell r="C28">
            <v>3.24</v>
          </cell>
          <cell r="D28" t="str">
            <v>Cu m</v>
          </cell>
        </row>
        <row r="29">
          <cell r="B29" t="str">
            <v>Sub-total</v>
          </cell>
        </row>
        <row r="30">
          <cell r="A30" t="str">
            <v>ii</v>
          </cell>
          <cell r="B30" t="str">
            <v>Plain in situ concrete mix (1:3:6 -18mm aggregate) in:</v>
          </cell>
        </row>
        <row r="31">
          <cell r="B31" t="str">
            <v>drainage footing</v>
          </cell>
          <cell r="C31">
            <v>10.799999999999999</v>
          </cell>
          <cell r="D31" t="str">
            <v>Cu m</v>
          </cell>
        </row>
        <row r="32">
          <cell r="B32" t="str">
            <v>sides of drainage</v>
          </cell>
          <cell r="C32">
            <v>28.8</v>
          </cell>
          <cell r="D32" t="str">
            <v>Cu m</v>
          </cell>
        </row>
        <row r="33">
          <cell r="B33" t="str">
            <v>Sub-total</v>
          </cell>
          <cell r="C33">
            <v>39.6</v>
          </cell>
          <cell r="D33" t="str">
            <v>Cu m</v>
          </cell>
        </row>
        <row r="34">
          <cell r="A34">
            <v>4</v>
          </cell>
          <cell r="B34" t="str">
            <v>FORMWORK FOR IN SITU CONCRETE</v>
          </cell>
        </row>
        <row r="35">
          <cell r="B35" t="str">
            <v>Sawn formwork and support including striking and removing to:-</v>
          </cell>
        </row>
        <row r="36">
          <cell r="B36" t="str">
            <v>sides of the drainage</v>
          </cell>
          <cell r="C36">
            <v>288</v>
          </cell>
          <cell r="D36" t="str">
            <v>Sqr M</v>
          </cell>
        </row>
        <row r="37">
          <cell r="B37" t="str">
            <v>Sub-total</v>
          </cell>
          <cell r="C37">
            <v>288</v>
          </cell>
          <cell r="D37" t="str">
            <v>Sqr M</v>
          </cell>
        </row>
        <row r="38">
          <cell r="A38">
            <v>5</v>
          </cell>
          <cell r="B38" t="str">
            <v>REINFORCEMENT FOR IN SITU CONCRETE</v>
          </cell>
        </row>
        <row r="39">
          <cell r="B39" t="str">
            <v>plain high yield tensile reinforcement bars 12mm dia @200mm c/c to BS 4449 in;</v>
          </cell>
        </row>
        <row r="40">
          <cell r="B40" t="str">
            <v>Drainage main bars</v>
          </cell>
          <cell r="C40">
            <v>640.79999999999995</v>
          </cell>
          <cell r="D40" t="str">
            <v>Kg</v>
          </cell>
        </row>
        <row r="41">
          <cell r="B41" t="str">
            <v>Drainage crossing bars</v>
          </cell>
          <cell r="C41">
            <v>640.79999999999995</v>
          </cell>
          <cell r="D41" t="str">
            <v>Kg</v>
          </cell>
        </row>
        <row r="42">
          <cell r="B42" t="str">
            <v>Sub-total</v>
          </cell>
          <cell r="C42">
            <v>1281.5999999999999</v>
          </cell>
          <cell r="D42" t="str">
            <v>Kg</v>
          </cell>
        </row>
        <row r="43">
          <cell r="B43" t="str">
            <v>SUB-TOTAL</v>
          </cell>
        </row>
        <row r="44">
          <cell r="B44" t="str">
            <v>SUPERSTRUCTURE</v>
          </cell>
        </row>
        <row r="45">
          <cell r="B45" t="str">
            <v>CONCRETE WORK</v>
          </cell>
        </row>
        <row r="46">
          <cell r="A46">
            <v>6</v>
          </cell>
          <cell r="B46" t="str">
            <v>E IN-SITU CONCRETE/LARGE PRECAST CONCRETE</v>
          </cell>
        </row>
        <row r="47">
          <cell r="B47" t="str">
            <v>IN SITU CONCRETE CONSTRUCTION GENERALLY</v>
          </cell>
        </row>
        <row r="48">
          <cell r="B48" t="str">
            <v>Vibrated reinforced insitu concrete(1:2:4 - 38mm aggregate) cross sectional area 0.03 - 0.10m2 filled into formwork in:-</v>
          </cell>
        </row>
        <row r="49">
          <cell r="B49" t="str">
            <v>Concrete base for the galvanize steel pipe pillars</v>
          </cell>
          <cell r="C49">
            <v>2.0249999999999999</v>
          </cell>
          <cell r="D49" t="str">
            <v>Cu M</v>
          </cell>
        </row>
        <row r="50">
          <cell r="B50" t="str">
            <v>Sub-Total</v>
          </cell>
          <cell r="C50">
            <v>2.0249999999999999</v>
          </cell>
          <cell r="D50" t="str">
            <v>Cu M</v>
          </cell>
        </row>
        <row r="51">
          <cell r="B51" t="str">
            <v>STEEL WORK</v>
          </cell>
        </row>
        <row r="52">
          <cell r="A52">
            <v>7</v>
          </cell>
          <cell r="B52" t="str">
            <v>SUPPLY AND FIX 5OMM GALVANIZED STEEL PIPE PILLARS TO SUPPORT WIRE MESH FOR FENCE.</v>
          </cell>
          <cell r="C52">
            <v>234</v>
          </cell>
          <cell r="D52" t="str">
            <v>M</v>
          </cell>
        </row>
        <row r="53">
          <cell r="A53">
            <v>8</v>
          </cell>
          <cell r="B53" t="str">
            <v>Supply and fix (weld) 2400mm x 2400mm x 4mm fencing wire mesh braced with 50mm x 50mm x 6mm angle iron to the galvanized pipe pillars to form the perimeter fence of the pitch.</v>
          </cell>
          <cell r="C53">
            <v>553.28000000000009</v>
          </cell>
          <cell r="D53" t="str">
            <v>Sqm</v>
          </cell>
        </row>
        <row r="54">
          <cell r="A54">
            <v>9</v>
          </cell>
          <cell r="B54" t="str">
            <v>Allow provisional sum for the supply and installation of the goal posts including their nets.</v>
          </cell>
          <cell r="C54">
            <v>2</v>
          </cell>
          <cell r="D54" t="str">
            <v>LS</v>
          </cell>
        </row>
        <row r="55">
          <cell r="A55">
            <v>10</v>
          </cell>
          <cell r="B55" t="str">
            <v>Supply and fix support Pitch carpet including its painting and any other accessories attached.</v>
          </cell>
          <cell r="C55">
            <v>576</v>
          </cell>
          <cell r="D55" t="str">
            <v>Sqm</v>
          </cell>
        </row>
        <row r="56">
          <cell r="B56" t="str">
            <v>SUB-TOTAL</v>
          </cell>
        </row>
        <row r="59">
          <cell r="B59" t="str">
            <v>GRAND TOTAL</v>
          </cell>
        </row>
      </sheetData>
      <sheetData sheetId="4">
        <row r="2">
          <cell r="A2" t="str">
            <v>Note: this bill covers all items of work that are deemed to be included in the measurements and specifications.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bin"/><Relationship Id="rId5" Type="http://schemas.openxmlformats.org/officeDocument/2006/relationships/image" Target="../media/image19.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zoomScale="40" zoomScaleNormal="40" workbookViewId="0">
      <selection activeCell="AA41" sqref="AA41"/>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topLeftCell="A31" workbookViewId="0">
      <selection activeCell="E11" sqref="E11"/>
    </sheetView>
  </sheetViews>
  <sheetFormatPr defaultColWidth="9.140625" defaultRowHeight="15.75" x14ac:dyDescent="0.25"/>
  <cols>
    <col min="1" max="1" width="6.85546875" style="57" bestFit="1" customWidth="1"/>
    <col min="2" max="2" width="53.7109375" style="66" customWidth="1"/>
    <col min="3" max="3" width="9.5703125" style="79" bestFit="1" customWidth="1"/>
    <col min="4" max="4" width="6.85546875" style="57" bestFit="1" customWidth="1"/>
    <col min="5" max="5" width="15.7109375" style="58" customWidth="1"/>
    <col min="6" max="6" width="20.7109375" style="8" customWidth="1"/>
    <col min="7" max="255" width="9.140625" style="8"/>
    <col min="256" max="256" width="53.7109375" style="8" customWidth="1"/>
    <col min="257" max="257" width="11.5703125" style="8" customWidth="1"/>
    <col min="258" max="258" width="8.28515625" style="8" customWidth="1"/>
    <col min="259" max="259" width="27.140625" style="8" customWidth="1"/>
    <col min="260" max="260" width="17.140625" style="8" customWidth="1"/>
    <col min="261" max="261" width="19.28515625" style="8" customWidth="1"/>
    <col min="262" max="262" width="19.7109375" style="8" customWidth="1"/>
    <col min="263" max="511" width="9.140625" style="8"/>
    <col min="512" max="512" width="53.7109375" style="8" customWidth="1"/>
    <col min="513" max="513" width="11.5703125" style="8" customWidth="1"/>
    <col min="514" max="514" width="8.28515625" style="8" customWidth="1"/>
    <col min="515" max="515" width="27.140625" style="8" customWidth="1"/>
    <col min="516" max="516" width="17.140625" style="8" customWidth="1"/>
    <col min="517" max="517" width="19.28515625" style="8" customWidth="1"/>
    <col min="518" max="518" width="19.7109375" style="8" customWidth="1"/>
    <col min="519" max="767" width="9.140625" style="8"/>
    <col min="768" max="768" width="53.7109375" style="8" customWidth="1"/>
    <col min="769" max="769" width="11.5703125" style="8" customWidth="1"/>
    <col min="770" max="770" width="8.28515625" style="8" customWidth="1"/>
    <col min="771" max="771" width="27.140625" style="8" customWidth="1"/>
    <col min="772" max="772" width="17.140625" style="8" customWidth="1"/>
    <col min="773" max="773" width="19.28515625" style="8" customWidth="1"/>
    <col min="774" max="774" width="19.7109375" style="8" customWidth="1"/>
    <col min="775" max="1023" width="9.140625" style="8"/>
    <col min="1024" max="1024" width="53.7109375" style="8" customWidth="1"/>
    <col min="1025" max="1025" width="11.5703125" style="8" customWidth="1"/>
    <col min="1026" max="1026" width="8.28515625" style="8" customWidth="1"/>
    <col min="1027" max="1027" width="27.140625" style="8" customWidth="1"/>
    <col min="1028" max="1028" width="17.140625" style="8" customWidth="1"/>
    <col min="1029" max="1029" width="19.28515625" style="8" customWidth="1"/>
    <col min="1030" max="1030" width="19.7109375" style="8" customWidth="1"/>
    <col min="1031" max="1279" width="9.140625" style="8"/>
    <col min="1280" max="1280" width="53.7109375" style="8" customWidth="1"/>
    <col min="1281" max="1281" width="11.5703125" style="8" customWidth="1"/>
    <col min="1282" max="1282" width="8.28515625" style="8" customWidth="1"/>
    <col min="1283" max="1283" width="27.140625" style="8" customWidth="1"/>
    <col min="1284" max="1284" width="17.140625" style="8" customWidth="1"/>
    <col min="1285" max="1285" width="19.28515625" style="8" customWidth="1"/>
    <col min="1286" max="1286" width="19.7109375" style="8" customWidth="1"/>
    <col min="1287" max="1535" width="9.140625" style="8"/>
    <col min="1536" max="1536" width="53.7109375" style="8" customWidth="1"/>
    <col min="1537" max="1537" width="11.5703125" style="8" customWidth="1"/>
    <col min="1538" max="1538" width="8.28515625" style="8" customWidth="1"/>
    <col min="1539" max="1539" width="27.140625" style="8" customWidth="1"/>
    <col min="1540" max="1540" width="17.140625" style="8" customWidth="1"/>
    <col min="1541" max="1541" width="19.28515625" style="8" customWidth="1"/>
    <col min="1542" max="1542" width="19.7109375" style="8" customWidth="1"/>
    <col min="1543" max="1791" width="9.140625" style="8"/>
    <col min="1792" max="1792" width="53.7109375" style="8" customWidth="1"/>
    <col min="1793" max="1793" width="11.5703125" style="8" customWidth="1"/>
    <col min="1794" max="1794" width="8.28515625" style="8" customWidth="1"/>
    <col min="1795" max="1795" width="27.140625" style="8" customWidth="1"/>
    <col min="1796" max="1796" width="17.140625" style="8" customWidth="1"/>
    <col min="1797" max="1797" width="19.28515625" style="8" customWidth="1"/>
    <col min="1798" max="1798" width="19.7109375" style="8" customWidth="1"/>
    <col min="1799" max="2047" width="9.140625" style="8"/>
    <col min="2048" max="2048" width="53.7109375" style="8" customWidth="1"/>
    <col min="2049" max="2049" width="11.5703125" style="8" customWidth="1"/>
    <col min="2050" max="2050" width="8.28515625" style="8" customWidth="1"/>
    <col min="2051" max="2051" width="27.140625" style="8" customWidth="1"/>
    <col min="2052" max="2052" width="17.140625" style="8" customWidth="1"/>
    <col min="2053" max="2053" width="19.28515625" style="8" customWidth="1"/>
    <col min="2054" max="2054" width="19.7109375" style="8" customWidth="1"/>
    <col min="2055" max="2303" width="9.140625" style="8"/>
    <col min="2304" max="2304" width="53.7109375" style="8" customWidth="1"/>
    <col min="2305" max="2305" width="11.5703125" style="8" customWidth="1"/>
    <col min="2306" max="2306" width="8.28515625" style="8" customWidth="1"/>
    <col min="2307" max="2307" width="27.140625" style="8" customWidth="1"/>
    <col min="2308" max="2308" width="17.140625" style="8" customWidth="1"/>
    <col min="2309" max="2309" width="19.28515625" style="8" customWidth="1"/>
    <col min="2310" max="2310" width="19.7109375" style="8" customWidth="1"/>
    <col min="2311" max="2559" width="9.140625" style="8"/>
    <col min="2560" max="2560" width="53.7109375" style="8" customWidth="1"/>
    <col min="2561" max="2561" width="11.5703125" style="8" customWidth="1"/>
    <col min="2562" max="2562" width="8.28515625" style="8" customWidth="1"/>
    <col min="2563" max="2563" width="27.140625" style="8" customWidth="1"/>
    <col min="2564" max="2564" width="17.140625" style="8" customWidth="1"/>
    <col min="2565" max="2565" width="19.28515625" style="8" customWidth="1"/>
    <col min="2566" max="2566" width="19.7109375" style="8" customWidth="1"/>
    <col min="2567" max="2815" width="9.140625" style="8"/>
    <col min="2816" max="2816" width="53.7109375" style="8" customWidth="1"/>
    <col min="2817" max="2817" width="11.5703125" style="8" customWidth="1"/>
    <col min="2818" max="2818" width="8.28515625" style="8" customWidth="1"/>
    <col min="2819" max="2819" width="27.140625" style="8" customWidth="1"/>
    <col min="2820" max="2820" width="17.140625" style="8" customWidth="1"/>
    <col min="2821" max="2821" width="19.28515625" style="8" customWidth="1"/>
    <col min="2822" max="2822" width="19.7109375" style="8" customWidth="1"/>
    <col min="2823" max="3071" width="9.140625" style="8"/>
    <col min="3072" max="3072" width="53.7109375" style="8" customWidth="1"/>
    <col min="3073" max="3073" width="11.5703125" style="8" customWidth="1"/>
    <col min="3074" max="3074" width="8.28515625" style="8" customWidth="1"/>
    <col min="3075" max="3075" width="27.140625" style="8" customWidth="1"/>
    <col min="3076" max="3076" width="17.140625" style="8" customWidth="1"/>
    <col min="3077" max="3077" width="19.28515625" style="8" customWidth="1"/>
    <col min="3078" max="3078" width="19.7109375" style="8" customWidth="1"/>
    <col min="3079" max="3327" width="9.140625" style="8"/>
    <col min="3328" max="3328" width="53.7109375" style="8" customWidth="1"/>
    <col min="3329" max="3329" width="11.5703125" style="8" customWidth="1"/>
    <col min="3330" max="3330" width="8.28515625" style="8" customWidth="1"/>
    <col min="3331" max="3331" width="27.140625" style="8" customWidth="1"/>
    <col min="3332" max="3332" width="17.140625" style="8" customWidth="1"/>
    <col min="3333" max="3333" width="19.28515625" style="8" customWidth="1"/>
    <col min="3334" max="3334" width="19.7109375" style="8" customWidth="1"/>
    <col min="3335" max="3583" width="9.140625" style="8"/>
    <col min="3584" max="3584" width="53.7109375" style="8" customWidth="1"/>
    <col min="3585" max="3585" width="11.5703125" style="8" customWidth="1"/>
    <col min="3586" max="3586" width="8.28515625" style="8" customWidth="1"/>
    <col min="3587" max="3587" width="27.140625" style="8" customWidth="1"/>
    <col min="3588" max="3588" width="17.140625" style="8" customWidth="1"/>
    <col min="3589" max="3589" width="19.28515625" style="8" customWidth="1"/>
    <col min="3590" max="3590" width="19.7109375" style="8" customWidth="1"/>
    <col min="3591" max="3839" width="9.140625" style="8"/>
    <col min="3840" max="3840" width="53.7109375" style="8" customWidth="1"/>
    <col min="3841" max="3841" width="11.5703125" style="8" customWidth="1"/>
    <col min="3842" max="3842" width="8.28515625" style="8" customWidth="1"/>
    <col min="3843" max="3843" width="27.140625" style="8" customWidth="1"/>
    <col min="3844" max="3844" width="17.140625" style="8" customWidth="1"/>
    <col min="3845" max="3845" width="19.28515625" style="8" customWidth="1"/>
    <col min="3846" max="3846" width="19.7109375" style="8" customWidth="1"/>
    <col min="3847" max="4095" width="9.140625" style="8"/>
    <col min="4096" max="4096" width="53.7109375" style="8" customWidth="1"/>
    <col min="4097" max="4097" width="11.5703125" style="8" customWidth="1"/>
    <col min="4098" max="4098" width="8.28515625" style="8" customWidth="1"/>
    <col min="4099" max="4099" width="27.140625" style="8" customWidth="1"/>
    <col min="4100" max="4100" width="17.140625" style="8" customWidth="1"/>
    <col min="4101" max="4101" width="19.28515625" style="8" customWidth="1"/>
    <col min="4102" max="4102" width="19.7109375" style="8" customWidth="1"/>
    <col min="4103" max="4351" width="9.140625" style="8"/>
    <col min="4352" max="4352" width="53.7109375" style="8" customWidth="1"/>
    <col min="4353" max="4353" width="11.5703125" style="8" customWidth="1"/>
    <col min="4354" max="4354" width="8.28515625" style="8" customWidth="1"/>
    <col min="4355" max="4355" width="27.140625" style="8" customWidth="1"/>
    <col min="4356" max="4356" width="17.140625" style="8" customWidth="1"/>
    <col min="4357" max="4357" width="19.28515625" style="8" customWidth="1"/>
    <col min="4358" max="4358" width="19.7109375" style="8" customWidth="1"/>
    <col min="4359" max="4607" width="9.140625" style="8"/>
    <col min="4608" max="4608" width="53.7109375" style="8" customWidth="1"/>
    <col min="4609" max="4609" width="11.5703125" style="8" customWidth="1"/>
    <col min="4610" max="4610" width="8.28515625" style="8" customWidth="1"/>
    <col min="4611" max="4611" width="27.140625" style="8" customWidth="1"/>
    <col min="4612" max="4612" width="17.140625" style="8" customWidth="1"/>
    <col min="4613" max="4613" width="19.28515625" style="8" customWidth="1"/>
    <col min="4614" max="4614" width="19.7109375" style="8" customWidth="1"/>
    <col min="4615" max="4863" width="9.140625" style="8"/>
    <col min="4864" max="4864" width="53.7109375" style="8" customWidth="1"/>
    <col min="4865" max="4865" width="11.5703125" style="8" customWidth="1"/>
    <col min="4866" max="4866" width="8.28515625" style="8" customWidth="1"/>
    <col min="4867" max="4867" width="27.140625" style="8" customWidth="1"/>
    <col min="4868" max="4868" width="17.140625" style="8" customWidth="1"/>
    <col min="4869" max="4869" width="19.28515625" style="8" customWidth="1"/>
    <col min="4870" max="4870" width="19.7109375" style="8" customWidth="1"/>
    <col min="4871" max="5119" width="9.140625" style="8"/>
    <col min="5120" max="5120" width="53.7109375" style="8" customWidth="1"/>
    <col min="5121" max="5121" width="11.5703125" style="8" customWidth="1"/>
    <col min="5122" max="5122" width="8.28515625" style="8" customWidth="1"/>
    <col min="5123" max="5123" width="27.140625" style="8" customWidth="1"/>
    <col min="5124" max="5124" width="17.140625" style="8" customWidth="1"/>
    <col min="5125" max="5125" width="19.28515625" style="8" customWidth="1"/>
    <col min="5126" max="5126" width="19.7109375" style="8" customWidth="1"/>
    <col min="5127" max="5375" width="9.140625" style="8"/>
    <col min="5376" max="5376" width="53.7109375" style="8" customWidth="1"/>
    <col min="5377" max="5377" width="11.5703125" style="8" customWidth="1"/>
    <col min="5378" max="5378" width="8.28515625" style="8" customWidth="1"/>
    <col min="5379" max="5379" width="27.140625" style="8" customWidth="1"/>
    <col min="5380" max="5380" width="17.140625" style="8" customWidth="1"/>
    <col min="5381" max="5381" width="19.28515625" style="8" customWidth="1"/>
    <col min="5382" max="5382" width="19.7109375" style="8" customWidth="1"/>
    <col min="5383" max="5631" width="9.140625" style="8"/>
    <col min="5632" max="5632" width="53.7109375" style="8" customWidth="1"/>
    <col min="5633" max="5633" width="11.5703125" style="8" customWidth="1"/>
    <col min="5634" max="5634" width="8.28515625" style="8" customWidth="1"/>
    <col min="5635" max="5635" width="27.140625" style="8" customWidth="1"/>
    <col min="5636" max="5636" width="17.140625" style="8" customWidth="1"/>
    <col min="5637" max="5637" width="19.28515625" style="8" customWidth="1"/>
    <col min="5638" max="5638" width="19.7109375" style="8" customWidth="1"/>
    <col min="5639" max="5887" width="9.140625" style="8"/>
    <col min="5888" max="5888" width="53.7109375" style="8" customWidth="1"/>
    <col min="5889" max="5889" width="11.5703125" style="8" customWidth="1"/>
    <col min="5890" max="5890" width="8.28515625" style="8" customWidth="1"/>
    <col min="5891" max="5891" width="27.140625" style="8" customWidth="1"/>
    <col min="5892" max="5892" width="17.140625" style="8" customWidth="1"/>
    <col min="5893" max="5893" width="19.28515625" style="8" customWidth="1"/>
    <col min="5894" max="5894" width="19.7109375" style="8" customWidth="1"/>
    <col min="5895" max="6143" width="9.140625" style="8"/>
    <col min="6144" max="6144" width="53.7109375" style="8" customWidth="1"/>
    <col min="6145" max="6145" width="11.5703125" style="8" customWidth="1"/>
    <col min="6146" max="6146" width="8.28515625" style="8" customWidth="1"/>
    <col min="6147" max="6147" width="27.140625" style="8" customWidth="1"/>
    <col min="6148" max="6148" width="17.140625" style="8" customWidth="1"/>
    <col min="6149" max="6149" width="19.28515625" style="8" customWidth="1"/>
    <col min="6150" max="6150" width="19.7109375" style="8" customWidth="1"/>
    <col min="6151" max="6399" width="9.140625" style="8"/>
    <col min="6400" max="6400" width="53.7109375" style="8" customWidth="1"/>
    <col min="6401" max="6401" width="11.5703125" style="8" customWidth="1"/>
    <col min="6402" max="6402" width="8.28515625" style="8" customWidth="1"/>
    <col min="6403" max="6403" width="27.140625" style="8" customWidth="1"/>
    <col min="6404" max="6404" width="17.140625" style="8" customWidth="1"/>
    <col min="6405" max="6405" width="19.28515625" style="8" customWidth="1"/>
    <col min="6406" max="6406" width="19.7109375" style="8" customWidth="1"/>
    <col min="6407" max="6655" width="9.140625" style="8"/>
    <col min="6656" max="6656" width="53.7109375" style="8" customWidth="1"/>
    <col min="6657" max="6657" width="11.5703125" style="8" customWidth="1"/>
    <col min="6658" max="6658" width="8.28515625" style="8" customWidth="1"/>
    <col min="6659" max="6659" width="27.140625" style="8" customWidth="1"/>
    <col min="6660" max="6660" width="17.140625" style="8" customWidth="1"/>
    <col min="6661" max="6661" width="19.28515625" style="8" customWidth="1"/>
    <col min="6662" max="6662" width="19.7109375" style="8" customWidth="1"/>
    <col min="6663" max="6911" width="9.140625" style="8"/>
    <col min="6912" max="6912" width="53.7109375" style="8" customWidth="1"/>
    <col min="6913" max="6913" width="11.5703125" style="8" customWidth="1"/>
    <col min="6914" max="6914" width="8.28515625" style="8" customWidth="1"/>
    <col min="6915" max="6915" width="27.140625" style="8" customWidth="1"/>
    <col min="6916" max="6916" width="17.140625" style="8" customWidth="1"/>
    <col min="6917" max="6917" width="19.28515625" style="8" customWidth="1"/>
    <col min="6918" max="6918" width="19.7109375" style="8" customWidth="1"/>
    <col min="6919" max="7167" width="9.140625" style="8"/>
    <col min="7168" max="7168" width="53.7109375" style="8" customWidth="1"/>
    <col min="7169" max="7169" width="11.5703125" style="8" customWidth="1"/>
    <col min="7170" max="7170" width="8.28515625" style="8" customWidth="1"/>
    <col min="7171" max="7171" width="27.140625" style="8" customWidth="1"/>
    <col min="7172" max="7172" width="17.140625" style="8" customWidth="1"/>
    <col min="7173" max="7173" width="19.28515625" style="8" customWidth="1"/>
    <col min="7174" max="7174" width="19.7109375" style="8" customWidth="1"/>
    <col min="7175" max="7423" width="9.140625" style="8"/>
    <col min="7424" max="7424" width="53.7109375" style="8" customWidth="1"/>
    <col min="7425" max="7425" width="11.5703125" style="8" customWidth="1"/>
    <col min="7426" max="7426" width="8.28515625" style="8" customWidth="1"/>
    <col min="7427" max="7427" width="27.140625" style="8" customWidth="1"/>
    <col min="7428" max="7428" width="17.140625" style="8" customWidth="1"/>
    <col min="7429" max="7429" width="19.28515625" style="8" customWidth="1"/>
    <col min="7430" max="7430" width="19.7109375" style="8" customWidth="1"/>
    <col min="7431" max="7679" width="9.140625" style="8"/>
    <col min="7680" max="7680" width="53.7109375" style="8" customWidth="1"/>
    <col min="7681" max="7681" width="11.5703125" style="8" customWidth="1"/>
    <col min="7682" max="7682" width="8.28515625" style="8" customWidth="1"/>
    <col min="7683" max="7683" width="27.140625" style="8" customWidth="1"/>
    <col min="7684" max="7684" width="17.140625" style="8" customWidth="1"/>
    <col min="7685" max="7685" width="19.28515625" style="8" customWidth="1"/>
    <col min="7686" max="7686" width="19.7109375" style="8" customWidth="1"/>
    <col min="7687" max="7935" width="9.140625" style="8"/>
    <col min="7936" max="7936" width="53.7109375" style="8" customWidth="1"/>
    <col min="7937" max="7937" width="11.5703125" style="8" customWidth="1"/>
    <col min="7938" max="7938" width="8.28515625" style="8" customWidth="1"/>
    <col min="7939" max="7939" width="27.140625" style="8" customWidth="1"/>
    <col min="7940" max="7940" width="17.140625" style="8" customWidth="1"/>
    <col min="7941" max="7941" width="19.28515625" style="8" customWidth="1"/>
    <col min="7942" max="7942" width="19.7109375" style="8" customWidth="1"/>
    <col min="7943" max="8191" width="9.140625" style="8"/>
    <col min="8192" max="8192" width="53.7109375" style="8" customWidth="1"/>
    <col min="8193" max="8193" width="11.5703125" style="8" customWidth="1"/>
    <col min="8194" max="8194" width="8.28515625" style="8" customWidth="1"/>
    <col min="8195" max="8195" width="27.140625" style="8" customWidth="1"/>
    <col min="8196" max="8196" width="17.140625" style="8" customWidth="1"/>
    <col min="8197" max="8197" width="19.28515625" style="8" customWidth="1"/>
    <col min="8198" max="8198" width="19.7109375" style="8" customWidth="1"/>
    <col min="8199" max="8447" width="9.140625" style="8"/>
    <col min="8448" max="8448" width="53.7109375" style="8" customWidth="1"/>
    <col min="8449" max="8449" width="11.5703125" style="8" customWidth="1"/>
    <col min="8450" max="8450" width="8.28515625" style="8" customWidth="1"/>
    <col min="8451" max="8451" width="27.140625" style="8" customWidth="1"/>
    <col min="8452" max="8452" width="17.140625" style="8" customWidth="1"/>
    <col min="8453" max="8453" width="19.28515625" style="8" customWidth="1"/>
    <col min="8454" max="8454" width="19.7109375" style="8" customWidth="1"/>
    <col min="8455" max="8703" width="9.140625" style="8"/>
    <col min="8704" max="8704" width="53.7109375" style="8" customWidth="1"/>
    <col min="8705" max="8705" width="11.5703125" style="8" customWidth="1"/>
    <col min="8706" max="8706" width="8.28515625" style="8" customWidth="1"/>
    <col min="8707" max="8707" width="27.140625" style="8" customWidth="1"/>
    <col min="8708" max="8708" width="17.140625" style="8" customWidth="1"/>
    <col min="8709" max="8709" width="19.28515625" style="8" customWidth="1"/>
    <col min="8710" max="8710" width="19.7109375" style="8" customWidth="1"/>
    <col min="8711" max="8959" width="9.140625" style="8"/>
    <col min="8960" max="8960" width="53.7109375" style="8" customWidth="1"/>
    <col min="8961" max="8961" width="11.5703125" style="8" customWidth="1"/>
    <col min="8962" max="8962" width="8.28515625" style="8" customWidth="1"/>
    <col min="8963" max="8963" width="27.140625" style="8" customWidth="1"/>
    <col min="8964" max="8964" width="17.140625" style="8" customWidth="1"/>
    <col min="8965" max="8965" width="19.28515625" style="8" customWidth="1"/>
    <col min="8966" max="8966" width="19.7109375" style="8" customWidth="1"/>
    <col min="8967" max="9215" width="9.140625" style="8"/>
    <col min="9216" max="9216" width="53.7109375" style="8" customWidth="1"/>
    <col min="9217" max="9217" width="11.5703125" style="8" customWidth="1"/>
    <col min="9218" max="9218" width="8.28515625" style="8" customWidth="1"/>
    <col min="9219" max="9219" width="27.140625" style="8" customWidth="1"/>
    <col min="9220" max="9220" width="17.140625" style="8" customWidth="1"/>
    <col min="9221" max="9221" width="19.28515625" style="8" customWidth="1"/>
    <col min="9222" max="9222" width="19.7109375" style="8" customWidth="1"/>
    <col min="9223" max="9471" width="9.140625" style="8"/>
    <col min="9472" max="9472" width="53.7109375" style="8" customWidth="1"/>
    <col min="9473" max="9473" width="11.5703125" style="8" customWidth="1"/>
    <col min="9474" max="9474" width="8.28515625" style="8" customWidth="1"/>
    <col min="9475" max="9475" width="27.140625" style="8" customWidth="1"/>
    <col min="9476" max="9476" width="17.140625" style="8" customWidth="1"/>
    <col min="9477" max="9477" width="19.28515625" style="8" customWidth="1"/>
    <col min="9478" max="9478" width="19.7109375" style="8" customWidth="1"/>
    <col min="9479" max="9727" width="9.140625" style="8"/>
    <col min="9728" max="9728" width="53.7109375" style="8" customWidth="1"/>
    <col min="9729" max="9729" width="11.5703125" style="8" customWidth="1"/>
    <col min="9730" max="9730" width="8.28515625" style="8" customWidth="1"/>
    <col min="9731" max="9731" width="27.140625" style="8" customWidth="1"/>
    <col min="9732" max="9732" width="17.140625" style="8" customWidth="1"/>
    <col min="9733" max="9733" width="19.28515625" style="8" customWidth="1"/>
    <col min="9734" max="9734" width="19.7109375" style="8" customWidth="1"/>
    <col min="9735" max="9983" width="9.140625" style="8"/>
    <col min="9984" max="9984" width="53.7109375" style="8" customWidth="1"/>
    <col min="9985" max="9985" width="11.5703125" style="8" customWidth="1"/>
    <col min="9986" max="9986" width="8.28515625" style="8" customWidth="1"/>
    <col min="9987" max="9987" width="27.140625" style="8" customWidth="1"/>
    <col min="9988" max="9988" width="17.140625" style="8" customWidth="1"/>
    <col min="9989" max="9989" width="19.28515625" style="8" customWidth="1"/>
    <col min="9990" max="9990" width="19.7109375" style="8" customWidth="1"/>
    <col min="9991" max="10239" width="9.140625" style="8"/>
    <col min="10240" max="10240" width="53.7109375" style="8" customWidth="1"/>
    <col min="10241" max="10241" width="11.5703125" style="8" customWidth="1"/>
    <col min="10242" max="10242" width="8.28515625" style="8" customWidth="1"/>
    <col min="10243" max="10243" width="27.140625" style="8" customWidth="1"/>
    <col min="10244" max="10244" width="17.140625" style="8" customWidth="1"/>
    <col min="10245" max="10245" width="19.28515625" style="8" customWidth="1"/>
    <col min="10246" max="10246" width="19.7109375" style="8" customWidth="1"/>
    <col min="10247" max="10495" width="9.140625" style="8"/>
    <col min="10496" max="10496" width="53.7109375" style="8" customWidth="1"/>
    <col min="10497" max="10497" width="11.5703125" style="8" customWidth="1"/>
    <col min="10498" max="10498" width="8.28515625" style="8" customWidth="1"/>
    <col min="10499" max="10499" width="27.140625" style="8" customWidth="1"/>
    <col min="10500" max="10500" width="17.140625" style="8" customWidth="1"/>
    <col min="10501" max="10501" width="19.28515625" style="8" customWidth="1"/>
    <col min="10502" max="10502" width="19.7109375" style="8" customWidth="1"/>
    <col min="10503" max="10751" width="9.140625" style="8"/>
    <col min="10752" max="10752" width="53.7109375" style="8" customWidth="1"/>
    <col min="10753" max="10753" width="11.5703125" style="8" customWidth="1"/>
    <col min="10754" max="10754" width="8.28515625" style="8" customWidth="1"/>
    <col min="10755" max="10755" width="27.140625" style="8" customWidth="1"/>
    <col min="10756" max="10756" width="17.140625" style="8" customWidth="1"/>
    <col min="10757" max="10757" width="19.28515625" style="8" customWidth="1"/>
    <col min="10758" max="10758" width="19.7109375" style="8" customWidth="1"/>
    <col min="10759" max="11007" width="9.140625" style="8"/>
    <col min="11008" max="11008" width="53.7109375" style="8" customWidth="1"/>
    <col min="11009" max="11009" width="11.5703125" style="8" customWidth="1"/>
    <col min="11010" max="11010" width="8.28515625" style="8" customWidth="1"/>
    <col min="11011" max="11011" width="27.140625" style="8" customWidth="1"/>
    <col min="11012" max="11012" width="17.140625" style="8" customWidth="1"/>
    <col min="11013" max="11013" width="19.28515625" style="8" customWidth="1"/>
    <col min="11014" max="11014" width="19.7109375" style="8" customWidth="1"/>
    <col min="11015" max="11263" width="9.140625" style="8"/>
    <col min="11264" max="11264" width="53.7109375" style="8" customWidth="1"/>
    <col min="11265" max="11265" width="11.5703125" style="8" customWidth="1"/>
    <col min="11266" max="11266" width="8.28515625" style="8" customWidth="1"/>
    <col min="11267" max="11267" width="27.140625" style="8" customWidth="1"/>
    <col min="11268" max="11268" width="17.140625" style="8" customWidth="1"/>
    <col min="11269" max="11269" width="19.28515625" style="8" customWidth="1"/>
    <col min="11270" max="11270" width="19.7109375" style="8" customWidth="1"/>
    <col min="11271" max="11519" width="9.140625" style="8"/>
    <col min="11520" max="11520" width="53.7109375" style="8" customWidth="1"/>
    <col min="11521" max="11521" width="11.5703125" style="8" customWidth="1"/>
    <col min="11522" max="11522" width="8.28515625" style="8" customWidth="1"/>
    <col min="11523" max="11523" width="27.140625" style="8" customWidth="1"/>
    <col min="11524" max="11524" width="17.140625" style="8" customWidth="1"/>
    <col min="11525" max="11525" width="19.28515625" style="8" customWidth="1"/>
    <col min="11526" max="11526" width="19.7109375" style="8" customWidth="1"/>
    <col min="11527" max="11775" width="9.140625" style="8"/>
    <col min="11776" max="11776" width="53.7109375" style="8" customWidth="1"/>
    <col min="11777" max="11777" width="11.5703125" style="8" customWidth="1"/>
    <col min="11778" max="11778" width="8.28515625" style="8" customWidth="1"/>
    <col min="11779" max="11779" width="27.140625" style="8" customWidth="1"/>
    <col min="11780" max="11780" width="17.140625" style="8" customWidth="1"/>
    <col min="11781" max="11781" width="19.28515625" style="8" customWidth="1"/>
    <col min="11782" max="11782" width="19.7109375" style="8" customWidth="1"/>
    <col min="11783" max="12031" width="9.140625" style="8"/>
    <col min="12032" max="12032" width="53.7109375" style="8" customWidth="1"/>
    <col min="12033" max="12033" width="11.5703125" style="8" customWidth="1"/>
    <col min="12034" max="12034" width="8.28515625" style="8" customWidth="1"/>
    <col min="12035" max="12035" width="27.140625" style="8" customWidth="1"/>
    <col min="12036" max="12036" width="17.140625" style="8" customWidth="1"/>
    <col min="12037" max="12037" width="19.28515625" style="8" customWidth="1"/>
    <col min="12038" max="12038" width="19.7109375" style="8" customWidth="1"/>
    <col min="12039" max="12287" width="9.140625" style="8"/>
    <col min="12288" max="12288" width="53.7109375" style="8" customWidth="1"/>
    <col min="12289" max="12289" width="11.5703125" style="8" customWidth="1"/>
    <col min="12290" max="12290" width="8.28515625" style="8" customWidth="1"/>
    <col min="12291" max="12291" width="27.140625" style="8" customWidth="1"/>
    <col min="12292" max="12292" width="17.140625" style="8" customWidth="1"/>
    <col min="12293" max="12293" width="19.28515625" style="8" customWidth="1"/>
    <col min="12294" max="12294" width="19.7109375" style="8" customWidth="1"/>
    <col min="12295" max="12543" width="9.140625" style="8"/>
    <col min="12544" max="12544" width="53.7109375" style="8" customWidth="1"/>
    <col min="12545" max="12545" width="11.5703125" style="8" customWidth="1"/>
    <col min="12546" max="12546" width="8.28515625" style="8" customWidth="1"/>
    <col min="12547" max="12547" width="27.140625" style="8" customWidth="1"/>
    <col min="12548" max="12548" width="17.140625" style="8" customWidth="1"/>
    <col min="12549" max="12549" width="19.28515625" style="8" customWidth="1"/>
    <col min="12550" max="12550" width="19.7109375" style="8" customWidth="1"/>
    <col min="12551" max="12799" width="9.140625" style="8"/>
    <col min="12800" max="12800" width="53.7109375" style="8" customWidth="1"/>
    <col min="12801" max="12801" width="11.5703125" style="8" customWidth="1"/>
    <col min="12802" max="12802" width="8.28515625" style="8" customWidth="1"/>
    <col min="12803" max="12803" width="27.140625" style="8" customWidth="1"/>
    <col min="12804" max="12804" width="17.140625" style="8" customWidth="1"/>
    <col min="12805" max="12805" width="19.28515625" style="8" customWidth="1"/>
    <col min="12806" max="12806" width="19.7109375" style="8" customWidth="1"/>
    <col min="12807" max="13055" width="9.140625" style="8"/>
    <col min="13056" max="13056" width="53.7109375" style="8" customWidth="1"/>
    <col min="13057" max="13057" width="11.5703125" style="8" customWidth="1"/>
    <col min="13058" max="13058" width="8.28515625" style="8" customWidth="1"/>
    <col min="13059" max="13059" width="27.140625" style="8" customWidth="1"/>
    <col min="13060" max="13060" width="17.140625" style="8" customWidth="1"/>
    <col min="13061" max="13061" width="19.28515625" style="8" customWidth="1"/>
    <col min="13062" max="13062" width="19.7109375" style="8" customWidth="1"/>
    <col min="13063" max="13311" width="9.140625" style="8"/>
    <col min="13312" max="13312" width="53.7109375" style="8" customWidth="1"/>
    <col min="13313" max="13313" width="11.5703125" style="8" customWidth="1"/>
    <col min="13314" max="13314" width="8.28515625" style="8" customWidth="1"/>
    <col min="13315" max="13315" width="27.140625" style="8" customWidth="1"/>
    <col min="13316" max="13316" width="17.140625" style="8" customWidth="1"/>
    <col min="13317" max="13317" width="19.28515625" style="8" customWidth="1"/>
    <col min="13318" max="13318" width="19.7109375" style="8" customWidth="1"/>
    <col min="13319" max="13567" width="9.140625" style="8"/>
    <col min="13568" max="13568" width="53.7109375" style="8" customWidth="1"/>
    <col min="13569" max="13569" width="11.5703125" style="8" customWidth="1"/>
    <col min="13570" max="13570" width="8.28515625" style="8" customWidth="1"/>
    <col min="13571" max="13571" width="27.140625" style="8" customWidth="1"/>
    <col min="13572" max="13572" width="17.140625" style="8" customWidth="1"/>
    <col min="13573" max="13573" width="19.28515625" style="8" customWidth="1"/>
    <col min="13574" max="13574" width="19.7109375" style="8" customWidth="1"/>
    <col min="13575" max="13823" width="9.140625" style="8"/>
    <col min="13824" max="13824" width="53.7109375" style="8" customWidth="1"/>
    <col min="13825" max="13825" width="11.5703125" style="8" customWidth="1"/>
    <col min="13826" max="13826" width="8.28515625" style="8" customWidth="1"/>
    <col min="13827" max="13827" width="27.140625" style="8" customWidth="1"/>
    <col min="13828" max="13828" width="17.140625" style="8" customWidth="1"/>
    <col min="13829" max="13829" width="19.28515625" style="8" customWidth="1"/>
    <col min="13830" max="13830" width="19.7109375" style="8" customWidth="1"/>
    <col min="13831" max="14079" width="9.140625" style="8"/>
    <col min="14080" max="14080" width="53.7109375" style="8" customWidth="1"/>
    <col min="14081" max="14081" width="11.5703125" style="8" customWidth="1"/>
    <col min="14082" max="14082" width="8.28515625" style="8" customWidth="1"/>
    <col min="14083" max="14083" width="27.140625" style="8" customWidth="1"/>
    <col min="14084" max="14084" width="17.140625" style="8" customWidth="1"/>
    <col min="14085" max="14085" width="19.28515625" style="8" customWidth="1"/>
    <col min="14086" max="14086" width="19.7109375" style="8" customWidth="1"/>
    <col min="14087" max="14335" width="9.140625" style="8"/>
    <col min="14336" max="14336" width="53.7109375" style="8" customWidth="1"/>
    <col min="14337" max="14337" width="11.5703125" style="8" customWidth="1"/>
    <col min="14338" max="14338" width="8.28515625" style="8" customWidth="1"/>
    <col min="14339" max="14339" width="27.140625" style="8" customWidth="1"/>
    <col min="14340" max="14340" width="17.140625" style="8" customWidth="1"/>
    <col min="14341" max="14341" width="19.28515625" style="8" customWidth="1"/>
    <col min="14342" max="14342" width="19.7109375" style="8" customWidth="1"/>
    <col min="14343" max="14591" width="9.140625" style="8"/>
    <col min="14592" max="14592" width="53.7109375" style="8" customWidth="1"/>
    <col min="14593" max="14593" width="11.5703125" style="8" customWidth="1"/>
    <col min="14594" max="14594" width="8.28515625" style="8" customWidth="1"/>
    <col min="14595" max="14595" width="27.140625" style="8" customWidth="1"/>
    <col min="14596" max="14596" width="17.140625" style="8" customWidth="1"/>
    <col min="14597" max="14597" width="19.28515625" style="8" customWidth="1"/>
    <col min="14598" max="14598" width="19.7109375" style="8" customWidth="1"/>
    <col min="14599" max="14847" width="9.140625" style="8"/>
    <col min="14848" max="14848" width="53.7109375" style="8" customWidth="1"/>
    <col min="14849" max="14849" width="11.5703125" style="8" customWidth="1"/>
    <col min="14850" max="14850" width="8.28515625" style="8" customWidth="1"/>
    <col min="14851" max="14851" width="27.140625" style="8" customWidth="1"/>
    <col min="14852" max="14852" width="17.140625" style="8" customWidth="1"/>
    <col min="14853" max="14853" width="19.28515625" style="8" customWidth="1"/>
    <col min="14854" max="14854" width="19.7109375" style="8" customWidth="1"/>
    <col min="14855" max="15103" width="9.140625" style="8"/>
    <col min="15104" max="15104" width="53.7109375" style="8" customWidth="1"/>
    <col min="15105" max="15105" width="11.5703125" style="8" customWidth="1"/>
    <col min="15106" max="15106" width="8.28515625" style="8" customWidth="1"/>
    <col min="15107" max="15107" width="27.140625" style="8" customWidth="1"/>
    <col min="15108" max="15108" width="17.140625" style="8" customWidth="1"/>
    <col min="15109" max="15109" width="19.28515625" style="8" customWidth="1"/>
    <col min="15110" max="15110" width="19.7109375" style="8" customWidth="1"/>
    <col min="15111" max="15359" width="9.140625" style="8"/>
    <col min="15360" max="15360" width="53.7109375" style="8" customWidth="1"/>
    <col min="15361" max="15361" width="11.5703125" style="8" customWidth="1"/>
    <col min="15362" max="15362" width="8.28515625" style="8" customWidth="1"/>
    <col min="15363" max="15363" width="27.140625" style="8" customWidth="1"/>
    <col min="15364" max="15364" width="17.140625" style="8" customWidth="1"/>
    <col min="15365" max="15365" width="19.28515625" style="8" customWidth="1"/>
    <col min="15366" max="15366" width="19.7109375" style="8" customWidth="1"/>
    <col min="15367" max="15615" width="9.140625" style="8"/>
    <col min="15616" max="15616" width="53.7109375" style="8" customWidth="1"/>
    <col min="15617" max="15617" width="11.5703125" style="8" customWidth="1"/>
    <col min="15618" max="15618" width="8.28515625" style="8" customWidth="1"/>
    <col min="15619" max="15619" width="27.140625" style="8" customWidth="1"/>
    <col min="15620" max="15620" width="17.140625" style="8" customWidth="1"/>
    <col min="15621" max="15621" width="19.28515625" style="8" customWidth="1"/>
    <col min="15622" max="15622" width="19.7109375" style="8" customWidth="1"/>
    <col min="15623" max="15871" width="9.140625" style="8"/>
    <col min="15872" max="15872" width="53.7109375" style="8" customWidth="1"/>
    <col min="15873" max="15873" width="11.5703125" style="8" customWidth="1"/>
    <col min="15874" max="15874" width="8.28515625" style="8" customWidth="1"/>
    <col min="15875" max="15875" width="27.140625" style="8" customWidth="1"/>
    <col min="15876" max="15876" width="17.140625" style="8" customWidth="1"/>
    <col min="15877" max="15877" width="19.28515625" style="8" customWidth="1"/>
    <col min="15878" max="15878" width="19.7109375" style="8" customWidth="1"/>
    <col min="15879" max="16127" width="9.140625" style="8"/>
    <col min="16128" max="16128" width="53.7109375" style="8" customWidth="1"/>
    <col min="16129" max="16129" width="11.5703125" style="8" customWidth="1"/>
    <col min="16130" max="16130" width="8.28515625" style="8" customWidth="1"/>
    <col min="16131" max="16131" width="27.140625" style="8" customWidth="1"/>
    <col min="16132" max="16132" width="17.140625" style="8" customWidth="1"/>
    <col min="16133" max="16133" width="19.28515625" style="8" customWidth="1"/>
    <col min="16134" max="16134" width="19.7109375" style="8" customWidth="1"/>
    <col min="16135" max="16384" width="9.140625" style="8"/>
  </cols>
  <sheetData>
    <row r="1" spans="1:6" x14ac:dyDescent="0.25">
      <c r="A1" s="133" t="s">
        <v>0</v>
      </c>
      <c r="B1" s="133"/>
      <c r="C1" s="133"/>
      <c r="D1" s="133"/>
      <c r="E1" s="133"/>
      <c r="F1" s="133"/>
    </row>
    <row r="2" spans="1:6" x14ac:dyDescent="0.25">
      <c r="A2" s="127" t="s">
        <v>1</v>
      </c>
      <c r="B2" s="127"/>
      <c r="C2" s="127"/>
      <c r="D2" s="127"/>
      <c r="E2" s="127"/>
      <c r="F2" s="127"/>
    </row>
    <row r="3" spans="1:6" x14ac:dyDescent="0.25">
      <c r="A3" s="128" t="str">
        <f>'[3]Cost Est'!A3:F3</f>
        <v>Note: this bill covers all items of work that are deemed to be included in the measurements and specifications.</v>
      </c>
      <c r="B3" s="129"/>
      <c r="C3" s="129"/>
      <c r="D3" s="129"/>
      <c r="E3" s="129"/>
      <c r="F3" s="129"/>
    </row>
    <row r="4" spans="1:6" x14ac:dyDescent="0.25">
      <c r="A4" s="130" t="s">
        <v>2</v>
      </c>
      <c r="B4" s="131" t="s">
        <v>3</v>
      </c>
      <c r="C4" s="134" t="s">
        <v>4</v>
      </c>
      <c r="D4" s="130" t="s">
        <v>5</v>
      </c>
      <c r="E4" s="36" t="s">
        <v>25</v>
      </c>
      <c r="F4" s="37" t="s">
        <v>6</v>
      </c>
    </row>
    <row r="5" spans="1:6" x14ac:dyDescent="0.25">
      <c r="A5" s="130"/>
      <c r="B5" s="131"/>
      <c r="C5" s="134"/>
      <c r="D5" s="130"/>
      <c r="E5" s="38" t="s">
        <v>7</v>
      </c>
      <c r="F5" s="39" t="s">
        <v>7</v>
      </c>
    </row>
    <row r="6" spans="1:6" x14ac:dyDescent="0.25">
      <c r="A6" s="1"/>
      <c r="B6" s="16" t="str">
        <f>'[3]Cost Est'!B5</f>
        <v>SUB STRUCTURE</v>
      </c>
      <c r="C6" s="41"/>
      <c r="D6" s="40"/>
      <c r="E6" s="41"/>
      <c r="F6" s="42"/>
    </row>
    <row r="7" spans="1:6" x14ac:dyDescent="0.25">
      <c r="A7" s="2">
        <f>'[3]Cost Est'!A6</f>
        <v>1</v>
      </c>
      <c r="B7" s="3" t="str">
        <f>'[3]Cost Est'!B6</f>
        <v>EXCAVATON AND EARTH WORK</v>
      </c>
      <c r="C7" s="44"/>
      <c r="D7" s="43"/>
      <c r="E7" s="44"/>
      <c r="F7" s="45"/>
    </row>
    <row r="8" spans="1:6" x14ac:dyDescent="0.25">
      <c r="A8" s="4">
        <f>'[3]Cost Est'!A9</f>
        <v>0</v>
      </c>
      <c r="B8" s="5" t="str">
        <f>'[3]Cost Est'!B9</f>
        <v>Spetator stand</v>
      </c>
      <c r="C8" s="48">
        <f>'[3]Cost Est'!C9</f>
        <v>3.2399999999999998</v>
      </c>
      <c r="D8" s="46" t="str">
        <f>'[3]Cost Est'!D9</f>
        <v>Cu m</v>
      </c>
      <c r="E8" s="48"/>
      <c r="F8" s="49">
        <f>E8*C8</f>
        <v>0</v>
      </c>
    </row>
    <row r="9" spans="1:6" x14ac:dyDescent="0.25">
      <c r="A9" s="6">
        <f>'[3]Cost Est'!A7</f>
        <v>1.2</v>
      </c>
      <c r="B9" s="7" t="str">
        <f>'[3]Cost Est'!B7</f>
        <v>TRENCH EXCAVATION</v>
      </c>
      <c r="C9" s="51"/>
      <c r="D9" s="50"/>
      <c r="E9" s="51"/>
      <c r="F9" s="52"/>
    </row>
    <row r="10" spans="1:6" ht="45" x14ac:dyDescent="0.25">
      <c r="A10" s="6"/>
      <c r="B10" s="9" t="str">
        <f>'[3]Cost Est'!B8</f>
        <v>Excavate trench for foundation exceeding 0.30m in width max. depth n.e 1.5 meters starting at ground level.</v>
      </c>
      <c r="C10" s="76"/>
      <c r="D10" s="6"/>
      <c r="E10" s="51"/>
      <c r="F10" s="51"/>
    </row>
    <row r="11" spans="1:6" ht="15" x14ac:dyDescent="0.25">
      <c r="A11" s="6"/>
      <c r="B11" s="9" t="str">
        <f>'[3]Cost Est'!B9</f>
        <v>Spetator stand</v>
      </c>
      <c r="C11" s="76">
        <f>'[3]Cost Est'!C9</f>
        <v>3.2399999999999998</v>
      </c>
      <c r="D11" s="6" t="str">
        <f>'[3]Cost Est'!D9</f>
        <v>Cu m</v>
      </c>
      <c r="E11" s="51"/>
      <c r="F11" s="49">
        <f>E11*C11</f>
        <v>0</v>
      </c>
    </row>
    <row r="12" spans="1:6" x14ac:dyDescent="0.25">
      <c r="A12" s="6">
        <f>'[3]Cost Est'!A10</f>
        <v>1.3</v>
      </c>
      <c r="B12" s="7" t="str">
        <f>'[3]Cost Est'!B10</f>
        <v>FILLING TO EXCAVATION</v>
      </c>
      <c r="C12" s="76"/>
      <c r="D12" s="6"/>
      <c r="E12" s="51"/>
      <c r="F12" s="52"/>
    </row>
    <row r="13" spans="1:6" ht="45" x14ac:dyDescent="0.25">
      <c r="A13" s="6"/>
      <c r="B13" s="9" t="str">
        <f>'[3]Cost Est'!B11</f>
        <v>Back fill selected excavated materials around foundation, average thickness n.e 0.25 meter arising from excavation levelled  &amp; compacted.</v>
      </c>
      <c r="C13" s="76"/>
      <c r="D13" s="6"/>
      <c r="E13" s="51"/>
      <c r="F13" s="51"/>
    </row>
    <row r="14" spans="1:6" ht="15" x14ac:dyDescent="0.25">
      <c r="A14" s="6"/>
      <c r="B14" s="9" t="str">
        <f>'[3]Cost Est'!B12</f>
        <v>Spetator stand</v>
      </c>
      <c r="C14" s="76">
        <f>'[3]Cost Est'!C12</f>
        <v>0.64799999999999991</v>
      </c>
      <c r="D14" s="6" t="str">
        <f>'[3]Cost Est'!D12</f>
        <v>Cu m</v>
      </c>
      <c r="E14" s="51"/>
      <c r="F14" s="49">
        <f>E14*C14</f>
        <v>0</v>
      </c>
    </row>
    <row r="15" spans="1:6" x14ac:dyDescent="0.25">
      <c r="A15" s="6">
        <f>'[3]Cost Est'!A13</f>
        <v>2</v>
      </c>
      <c r="B15" s="7" t="str">
        <f>'[3]Cost Est'!B13</f>
        <v>SURFACE TREATMENT</v>
      </c>
      <c r="C15" s="76"/>
      <c r="D15" s="6"/>
      <c r="E15" s="51"/>
      <c r="F15" s="52"/>
    </row>
    <row r="16" spans="1:6" ht="30.2" customHeight="1" x14ac:dyDescent="0.25">
      <c r="A16" s="6"/>
      <c r="B16" s="9" t="str">
        <f>'[3]Cost Est'!B14</f>
        <v>Prepare and apply "dieldrex 20" anti-termite treatment to faces and bottom of excavation (Trench &amp; Pit)</v>
      </c>
      <c r="C16" s="76"/>
      <c r="D16" s="6"/>
      <c r="E16" s="51"/>
      <c r="F16" s="51"/>
    </row>
    <row r="17" spans="1:8" ht="30" x14ac:dyDescent="0.25">
      <c r="A17" s="6"/>
      <c r="B17" s="9" t="str">
        <f>'[3]Cost Est'!B15</f>
        <v>Spetator stand</v>
      </c>
      <c r="C17" s="76">
        <f>'[3]Cost Est'!C15</f>
        <v>21.599999999999998</v>
      </c>
      <c r="D17" s="6" t="str">
        <f>'[3]Cost Est'!D15</f>
        <v>Sqr M</v>
      </c>
      <c r="E17" s="51"/>
      <c r="F17" s="49">
        <f>E17*C17</f>
        <v>0</v>
      </c>
    </row>
    <row r="18" spans="1:8" x14ac:dyDescent="0.25">
      <c r="A18" s="6">
        <f>'[3]Cost Est'!A16</f>
        <v>3</v>
      </c>
      <c r="B18" s="7" t="str">
        <f>'[3]Cost Est'!B16</f>
        <v>LEVELLING AND COMPACTION</v>
      </c>
      <c r="C18" s="76"/>
      <c r="D18" s="6"/>
      <c r="E18" s="51"/>
      <c r="F18" s="52"/>
    </row>
    <row r="19" spans="1:8" ht="30" x14ac:dyDescent="0.25">
      <c r="A19" s="6" t="str">
        <f>'[3]Cost Est'!A17</f>
        <v>i</v>
      </c>
      <c r="B19" s="9" t="str">
        <f>'[3]Cost Est'!B17</f>
        <v>Level and compact bottom of excavation to receive concrete.</v>
      </c>
      <c r="C19" s="76"/>
      <c r="D19" s="6"/>
      <c r="E19" s="51"/>
      <c r="F19" s="51"/>
    </row>
    <row r="20" spans="1:8" ht="30" x14ac:dyDescent="0.25">
      <c r="A20" s="6" t="str">
        <f>'[3]Cost Est'!A18</f>
        <v>a</v>
      </c>
      <c r="B20" s="9" t="str">
        <f>'[3]Cost Est'!B18</f>
        <v>Spetator stand</v>
      </c>
      <c r="C20" s="76">
        <f>'[3]Cost Est'!C18</f>
        <v>5.3999999999999995</v>
      </c>
      <c r="D20" s="6" t="str">
        <f>'[3]Cost Est'!D18</f>
        <v>Sqr M</v>
      </c>
      <c r="E20" s="51"/>
      <c r="F20" s="49">
        <f>E20*C20</f>
        <v>0</v>
      </c>
    </row>
    <row r="21" spans="1:8" ht="31.5" x14ac:dyDescent="0.25">
      <c r="A21" s="6">
        <f>'[3]Cost Est'!A19</f>
        <v>4</v>
      </c>
      <c r="B21" s="7" t="str">
        <f>'[3]Cost Est'!B19</f>
        <v>E IN-SITU CONCRETE/LARGE PRECAST CONCRETE</v>
      </c>
      <c r="C21" s="76"/>
      <c r="D21" s="6"/>
      <c r="E21" s="51"/>
      <c r="F21" s="52"/>
    </row>
    <row r="22" spans="1:8" ht="30" x14ac:dyDescent="0.25">
      <c r="A22" s="6" t="str">
        <f>'[3]Cost Est'!A20</f>
        <v>i</v>
      </c>
      <c r="B22" s="9" t="str">
        <f>'[3]Cost Est'!B20</f>
        <v>Plain in situ concrete mix (1:10 all - in - aggregate) in:</v>
      </c>
      <c r="C22" s="76"/>
      <c r="D22" s="6"/>
      <c r="E22" s="51"/>
      <c r="F22" s="52"/>
    </row>
    <row r="23" spans="1:8" ht="15" x14ac:dyDescent="0.25">
      <c r="A23" s="6"/>
      <c r="B23" s="9" t="str">
        <f>'[3]Cost Est'!B21</f>
        <v>Bed (Plain)</v>
      </c>
      <c r="C23" s="76"/>
      <c r="D23" s="6"/>
      <c r="E23" s="51"/>
      <c r="F23" s="52"/>
    </row>
    <row r="24" spans="1:8" ht="30" x14ac:dyDescent="0.25">
      <c r="A24" s="6"/>
      <c r="B24" s="9" t="str">
        <f>'[3]Cost Est'!B22</f>
        <v>50mm Blinding material to bottom of trench excavation.</v>
      </c>
      <c r="C24" s="76"/>
      <c r="D24" s="6"/>
      <c r="E24" s="51"/>
      <c r="F24" s="51"/>
    </row>
    <row r="25" spans="1:8" ht="15" x14ac:dyDescent="0.25">
      <c r="A25" s="6"/>
      <c r="B25" s="9" t="str">
        <f>'[3]Cost Est'!B23</f>
        <v>Spetator stand</v>
      </c>
      <c r="C25" s="76">
        <f>'[3]Cost Est'!C23</f>
        <v>0.27</v>
      </c>
      <c r="D25" s="6" t="str">
        <f>'[3]Cost Est'!D23</f>
        <v>Cu m</v>
      </c>
      <c r="E25" s="51"/>
      <c r="F25" s="49">
        <f>E25*C25</f>
        <v>0</v>
      </c>
    </row>
    <row r="26" spans="1:8" ht="16.7" customHeight="1" x14ac:dyDescent="0.25">
      <c r="A26" s="6">
        <f>'[3]Cost Est'!A24</f>
        <v>5</v>
      </c>
      <c r="B26" s="9" t="str">
        <f>'[3]Cost Est'!B24</f>
        <v>Plain in situ concrete mix (1:3:6 -18mm aggregate) in:</v>
      </c>
      <c r="C26" s="76"/>
      <c r="D26" s="6"/>
      <c r="E26" s="51"/>
      <c r="F26" s="52"/>
    </row>
    <row r="27" spans="1:8" ht="15" x14ac:dyDescent="0.25">
      <c r="A27" s="6"/>
      <c r="B27" s="9" t="str">
        <f>'[3]Cost Est'!B25</f>
        <v>Foundation footing</v>
      </c>
      <c r="C27" s="76"/>
      <c r="D27" s="6"/>
      <c r="E27" s="51"/>
      <c r="F27" s="51"/>
    </row>
    <row r="28" spans="1:8" ht="15" x14ac:dyDescent="0.25">
      <c r="A28" s="6"/>
      <c r="B28" s="9" t="str">
        <f>'[3]Cost Est'!B26</f>
        <v>Spetator stand</v>
      </c>
      <c r="C28" s="76">
        <f>'[3]Cost Est'!C26</f>
        <v>1.08</v>
      </c>
      <c r="D28" s="6" t="str">
        <f>'[3]Cost Est'!D26</f>
        <v>Cu m</v>
      </c>
      <c r="E28" s="51"/>
      <c r="F28" s="49">
        <f>E28*C28</f>
        <v>0</v>
      </c>
    </row>
    <row r="29" spans="1:8" ht="15" x14ac:dyDescent="0.25">
      <c r="A29" s="6"/>
      <c r="B29" s="9" t="str">
        <f>'[3]Cost Est'!B27</f>
        <v>Slab support/roof supports</v>
      </c>
      <c r="C29" s="76"/>
      <c r="D29" s="6"/>
      <c r="E29" s="51"/>
      <c r="F29" s="51"/>
    </row>
    <row r="30" spans="1:8" ht="15" x14ac:dyDescent="0.25">
      <c r="A30" s="6"/>
      <c r="B30" s="9" t="str">
        <f>'[3]Cost Est'!B28</f>
        <v>Spetator stand</v>
      </c>
      <c r="C30" s="76">
        <f>'[3]Cost Est'!C28</f>
        <v>5.3999999999999995</v>
      </c>
      <c r="D30" s="6" t="str">
        <f>'[3]Cost Est'!D28</f>
        <v>Cu m</v>
      </c>
      <c r="E30" s="51"/>
      <c r="F30" s="49">
        <f>E30*C30</f>
        <v>0</v>
      </c>
    </row>
    <row r="31" spans="1:8" x14ac:dyDescent="0.25">
      <c r="A31" s="10"/>
      <c r="B31" s="11" t="str">
        <f>'[3]Cost Est'!B29</f>
        <v>Sub-total</v>
      </c>
      <c r="C31" s="89"/>
      <c r="D31" s="12"/>
      <c r="E31" s="53"/>
      <c r="F31" s="53">
        <f>SUM(F8:F30)</f>
        <v>0</v>
      </c>
      <c r="H31" s="88"/>
    </row>
    <row r="32" spans="1:8" x14ac:dyDescent="0.25">
      <c r="A32" s="6">
        <f>'[3]Cost Est'!A30</f>
        <v>6</v>
      </c>
      <c r="B32" s="7" t="str">
        <f>'[3]Cost Est'!B30</f>
        <v>FORMWORK FOR IN SITU CONCRETE</v>
      </c>
      <c r="C32" s="76"/>
      <c r="D32" s="6"/>
      <c r="E32" s="51"/>
      <c r="F32" s="52"/>
    </row>
    <row r="33" spans="1:6" ht="30" x14ac:dyDescent="0.25">
      <c r="A33" s="6"/>
      <c r="B33" s="9" t="str">
        <f>'[3]Cost Est'!B31</f>
        <v>Sawn formwork and support including striking and removing to:-</v>
      </c>
      <c r="C33" s="76"/>
      <c r="D33" s="6"/>
      <c r="E33" s="51"/>
      <c r="F33" s="52"/>
    </row>
    <row r="34" spans="1:6" ht="30" x14ac:dyDescent="0.25">
      <c r="A34" s="6" t="str">
        <f>'[3]Cost Est'!A32</f>
        <v>i</v>
      </c>
      <c r="B34" s="9" t="str">
        <f>'[3]Cost Est'!B32</f>
        <v>Sides of the Slab support/roof supports</v>
      </c>
      <c r="C34" s="76">
        <f>'[3]Cost Est'!C32</f>
        <v>14.040000000000001</v>
      </c>
      <c r="D34" s="6" t="str">
        <f>'[3]Cost Est'!D32</f>
        <v>Sqr M</v>
      </c>
      <c r="E34" s="51"/>
      <c r="F34" s="49">
        <f>E34*C34</f>
        <v>0</v>
      </c>
    </row>
    <row r="35" spans="1:6" ht="30" x14ac:dyDescent="0.25">
      <c r="A35" s="6" t="str">
        <f>'[3]Cost Est'!A33</f>
        <v>ii</v>
      </c>
      <c r="B35" s="9" t="str">
        <f>'[3]Cost Est'!B33</f>
        <v>Side of the slabs</v>
      </c>
      <c r="C35" s="76">
        <f>'[3]Cost Est'!C33</f>
        <v>12.15</v>
      </c>
      <c r="D35" s="6" t="str">
        <f>'[3]Cost Est'!D33</f>
        <v>Sqr M</v>
      </c>
      <c r="E35" s="51"/>
      <c r="F35" s="49">
        <f>E35*C35</f>
        <v>0</v>
      </c>
    </row>
    <row r="36" spans="1:6" ht="31.5" x14ac:dyDescent="0.25">
      <c r="A36" s="10"/>
      <c r="B36" s="11" t="str">
        <f>'[3]Cost Est'!B34</f>
        <v>Sub-total</v>
      </c>
      <c r="C36" s="89">
        <f>'[3]Cost Est'!C34</f>
        <v>26.19</v>
      </c>
      <c r="D36" s="10" t="str">
        <f>'[3]Cost Est'!D34</f>
        <v>Sqr M</v>
      </c>
      <c r="E36" s="53"/>
      <c r="F36" s="53">
        <f>SUM(F34:F35)</f>
        <v>0</v>
      </c>
    </row>
    <row r="37" spans="1:6" x14ac:dyDescent="0.25">
      <c r="A37" s="6">
        <f>'[3]Cost Est'!A35</f>
        <v>7</v>
      </c>
      <c r="B37" s="7" t="str">
        <f>'[3]Cost Est'!B35</f>
        <v>REINFORCEMENT FOR IN SITU CONCRETE</v>
      </c>
      <c r="C37" s="76"/>
      <c r="D37" s="6"/>
      <c r="E37" s="51"/>
      <c r="F37" s="52"/>
    </row>
    <row r="38" spans="1:6" ht="30" x14ac:dyDescent="0.25">
      <c r="A38" s="6">
        <f>'[3]Cost Est'!A36</f>
        <v>0</v>
      </c>
      <c r="B38" s="9" t="str">
        <f>'[3]Cost Est'!B36</f>
        <v>plain high yield tensile reinforcement bars 12mm dia @200mm c/c to BS 4449 in;</v>
      </c>
      <c r="C38" s="76"/>
      <c r="D38" s="6"/>
      <c r="E38" s="51"/>
      <c r="F38" s="52"/>
    </row>
    <row r="39" spans="1:6" ht="15" x14ac:dyDescent="0.25">
      <c r="A39" s="6"/>
      <c r="B39" s="9" t="str">
        <f>'[3]Cost Est'!B37</f>
        <v>Basket/Supporting pillars</v>
      </c>
      <c r="C39" s="76">
        <f>'[3]Cost Est'!C37</f>
        <v>96.12</v>
      </c>
      <c r="D39" s="6" t="str">
        <f>'[3]Cost Est'!D37</f>
        <v>Kg</v>
      </c>
      <c r="E39" s="51"/>
      <c r="F39" s="49">
        <f>E39*C39</f>
        <v>0</v>
      </c>
    </row>
    <row r="40" spans="1:6" ht="15" x14ac:dyDescent="0.25">
      <c r="A40" s="6"/>
      <c r="B40" s="9" t="str">
        <f>'[3]Cost Est'!B38</f>
        <v>Reinforced concrete sitting slabs.</v>
      </c>
      <c r="C40" s="76">
        <f>'[3]Cost Est'!C38</f>
        <v>288.36</v>
      </c>
      <c r="D40" s="6" t="str">
        <f>'[3]Cost Est'!D38</f>
        <v>Kg</v>
      </c>
      <c r="E40" s="51"/>
      <c r="F40" s="49">
        <f>E40*C40</f>
        <v>0</v>
      </c>
    </row>
    <row r="41" spans="1:6" x14ac:dyDescent="0.25">
      <c r="A41" s="10"/>
      <c r="B41" s="11" t="str">
        <f>'[3]Cost Est'!B39</f>
        <v>Sub-total</v>
      </c>
      <c r="C41" s="89">
        <f>'[3]Cost Est'!C39</f>
        <v>384.48</v>
      </c>
      <c r="D41" s="10" t="str">
        <f>'[3]Cost Est'!D39</f>
        <v>Kg</v>
      </c>
      <c r="E41" s="53"/>
      <c r="F41" s="53">
        <f>SUM(F39:F40)</f>
        <v>0</v>
      </c>
    </row>
    <row r="42" spans="1:6" x14ac:dyDescent="0.25">
      <c r="A42" s="13"/>
      <c r="B42" s="14" t="str">
        <f>'[3]Cost Est'!B40</f>
        <v>SUB-TOTAL</v>
      </c>
      <c r="C42" s="90"/>
      <c r="D42" s="13"/>
      <c r="E42" s="54"/>
      <c r="F42" s="54"/>
    </row>
    <row r="43" spans="1:6" x14ac:dyDescent="0.25">
      <c r="A43" s="15"/>
      <c r="B43" s="16" t="str">
        <f>'[3]Cost Est'!B41</f>
        <v>SUPERSTRUCTURE</v>
      </c>
      <c r="C43" s="77"/>
      <c r="D43" s="15"/>
      <c r="E43" s="41"/>
      <c r="F43" s="42"/>
    </row>
    <row r="44" spans="1:6" x14ac:dyDescent="0.25">
      <c r="A44" s="2"/>
      <c r="B44" s="3" t="str">
        <f>'[3]Cost Est'!B42</f>
        <v>ROOFING</v>
      </c>
      <c r="C44" s="91"/>
      <c r="D44" s="2"/>
      <c r="E44" s="44"/>
      <c r="F44" s="45"/>
    </row>
    <row r="45" spans="1:6" ht="30" x14ac:dyDescent="0.25">
      <c r="A45" s="6">
        <f>'[3]Cost Est'!A43</f>
        <v>8</v>
      </c>
      <c r="B45" s="6" t="str">
        <f>'[3]Cost Est'!B43</f>
        <v>75mm dia. Galvanized circular steel pipes for roof supporting pillars.</v>
      </c>
      <c r="C45" s="92">
        <f>'[3]Cost Est'!C43</f>
        <v>270</v>
      </c>
      <c r="D45" s="17" t="str">
        <f>'[3]Cost Est'!D43</f>
        <v>M</v>
      </c>
      <c r="E45" s="51"/>
      <c r="F45" s="49">
        <f>E45*C45</f>
        <v>0</v>
      </c>
    </row>
    <row r="46" spans="1:6" x14ac:dyDescent="0.25">
      <c r="A46" s="6"/>
      <c r="B46" s="9" t="str">
        <f>'[3]Cost Est'!B44</f>
        <v xml:space="preserve">75mm x 75mm Tubular steel rafters </v>
      </c>
      <c r="C46" s="92">
        <f>'[3]Cost Est'!C44</f>
        <v>90</v>
      </c>
      <c r="D46" s="17" t="str">
        <f>'[3]Cost Est'!D44</f>
        <v>M</v>
      </c>
      <c r="E46" s="51"/>
      <c r="F46" s="49">
        <f>E46*C46</f>
        <v>0</v>
      </c>
    </row>
    <row r="47" spans="1:6" x14ac:dyDescent="0.25">
      <c r="A47" s="6"/>
      <c r="B47" s="9" t="str">
        <f>'[3]Cost Est'!B45</f>
        <v>50mm x 50mm Tubular steel purlins</v>
      </c>
      <c r="C47" s="92">
        <f>'[3]Cost Est'!C45</f>
        <v>225</v>
      </c>
      <c r="D47" s="17" t="str">
        <f>'[3]Cost Est'!D45</f>
        <v>M</v>
      </c>
      <c r="E47" s="51"/>
      <c r="F47" s="49">
        <f>E47*C47</f>
        <v>0</v>
      </c>
    </row>
    <row r="48" spans="1:6" ht="31.5" x14ac:dyDescent="0.25">
      <c r="A48" s="6"/>
      <c r="B48" s="9" t="str">
        <f>'[3]Cost Est'!B46</f>
        <v>Supply and fix. Opaque plastic roofing material.</v>
      </c>
      <c r="C48" s="92">
        <f>'[3]Cost Est'!C46</f>
        <v>37.799999999999997</v>
      </c>
      <c r="D48" s="17" t="str">
        <f>'[3]Cost Est'!D46</f>
        <v>Sqr M</v>
      </c>
      <c r="E48" s="51"/>
      <c r="F48" s="49">
        <f>E48*C48</f>
        <v>0</v>
      </c>
    </row>
    <row r="49" spans="1:8" ht="31.5" x14ac:dyDescent="0.25">
      <c r="A49" s="6">
        <f>'[3]Cost Est'!A47</f>
        <v>9</v>
      </c>
      <c r="B49" s="7" t="str">
        <f>'[3]Cost Est'!B47</f>
        <v xml:space="preserve"> PAINTING/CLEAR FINISHING: SPECTATOR STAND</v>
      </c>
      <c r="C49" s="76"/>
      <c r="D49" s="6"/>
      <c r="E49" s="51"/>
      <c r="F49" s="52"/>
    </row>
    <row r="50" spans="1:8" ht="45" x14ac:dyDescent="0.25">
      <c r="A50" s="6"/>
      <c r="B50" s="9" t="str">
        <f>'[3]Cost Est'!B48</f>
        <v>Apply 3 coats of approved (colour) glossy  paint or its approved equivalent to general surfaces of all metallic works</v>
      </c>
      <c r="C50" s="76">
        <f>'[3]Cost Est'!C48</f>
        <v>1</v>
      </c>
      <c r="D50" s="6" t="str">
        <f>'[3]Cost Est'!D48</f>
        <v>LS</v>
      </c>
      <c r="E50" s="51"/>
      <c r="F50" s="49">
        <f>E50*C50</f>
        <v>0</v>
      </c>
    </row>
    <row r="51" spans="1:8" x14ac:dyDescent="0.25">
      <c r="A51" s="18"/>
      <c r="B51" s="19" t="str">
        <f>'[3]Cost Est'!B49</f>
        <v>SUB-TOTAL</v>
      </c>
      <c r="C51" s="106"/>
      <c r="D51" s="18"/>
      <c r="E51" s="59"/>
      <c r="F51" s="59">
        <f>SUM(F44:F50)</f>
        <v>0</v>
      </c>
      <c r="H51" s="88"/>
    </row>
    <row r="52" spans="1:8" x14ac:dyDescent="0.25">
      <c r="A52" s="20"/>
      <c r="B52" s="21" t="str">
        <f>'[3]Cost Est'!B50</f>
        <v>TOTAL COST OF THE PROJECT</v>
      </c>
      <c r="C52" s="78"/>
      <c r="D52" s="20"/>
      <c r="E52" s="56"/>
      <c r="F52" s="56"/>
    </row>
    <row r="53" spans="1:8" x14ac:dyDescent="0.25">
      <c r="A53" s="20"/>
      <c r="B53" s="21" t="str">
        <f>'[3]Cost Est'!B52</f>
        <v>GRAND TOTAL</v>
      </c>
      <c r="C53" s="78"/>
      <c r="D53" s="20"/>
      <c r="E53" s="56"/>
      <c r="F53" s="56">
        <f>+F31+F36+F41+F51</f>
        <v>0</v>
      </c>
    </row>
  </sheetData>
  <sheetProtection sheet="1" objects="1" scenarios="1"/>
  <protectedRanges>
    <protectedRange sqref="E7:E50" name="Range1"/>
  </protectedRanges>
  <mergeCells count="7">
    <mergeCell ref="A1:F1"/>
    <mergeCell ref="A2:F2"/>
    <mergeCell ref="A3:F3"/>
    <mergeCell ref="A4:A5"/>
    <mergeCell ref="B4:B5"/>
    <mergeCell ref="C4:C5"/>
    <mergeCell ref="D4:D5"/>
  </mergeCells>
  <pageMargins left="0.7" right="0.45" top="0.75" bottom="0.75" header="0.3" footer="0.3"/>
  <pageSetup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topLeftCell="A49" zoomScale="90" zoomScaleNormal="90" workbookViewId="0">
      <selection activeCell="C13" sqref="C13"/>
    </sheetView>
  </sheetViews>
  <sheetFormatPr defaultColWidth="9.140625" defaultRowHeight="15.75" x14ac:dyDescent="0.25"/>
  <cols>
    <col min="1" max="1" width="7.140625" style="57" customWidth="1"/>
    <col min="2" max="2" width="55.85546875" style="66" customWidth="1"/>
    <col min="3" max="3" width="10" style="57" bestFit="1" customWidth="1"/>
    <col min="4" max="4" width="6.5703125" style="57" bestFit="1" customWidth="1"/>
    <col min="5" max="5" width="15.7109375" style="58" customWidth="1"/>
    <col min="6" max="6" width="20.7109375" style="8" customWidth="1"/>
    <col min="7" max="7" width="10.7109375" style="8" bestFit="1" customWidth="1"/>
    <col min="8" max="255" width="9.140625" style="8"/>
    <col min="256" max="256" width="53.7109375" style="8" customWidth="1"/>
    <col min="257" max="257" width="11.5703125" style="8" customWidth="1"/>
    <col min="258" max="258" width="8.28515625" style="8" customWidth="1"/>
    <col min="259" max="259" width="27.140625" style="8" customWidth="1"/>
    <col min="260" max="260" width="17.140625" style="8" customWidth="1"/>
    <col min="261" max="261" width="19.28515625" style="8" customWidth="1"/>
    <col min="262" max="262" width="19.7109375" style="8" customWidth="1"/>
    <col min="263" max="511" width="9.140625" style="8"/>
    <col min="512" max="512" width="53.7109375" style="8" customWidth="1"/>
    <col min="513" max="513" width="11.5703125" style="8" customWidth="1"/>
    <col min="514" max="514" width="8.28515625" style="8" customWidth="1"/>
    <col min="515" max="515" width="27.140625" style="8" customWidth="1"/>
    <col min="516" max="516" width="17.140625" style="8" customWidth="1"/>
    <col min="517" max="517" width="19.28515625" style="8" customWidth="1"/>
    <col min="518" max="518" width="19.7109375" style="8" customWidth="1"/>
    <col min="519" max="767" width="9.140625" style="8"/>
    <col min="768" max="768" width="53.7109375" style="8" customWidth="1"/>
    <col min="769" max="769" width="11.5703125" style="8" customWidth="1"/>
    <col min="770" max="770" width="8.28515625" style="8" customWidth="1"/>
    <col min="771" max="771" width="27.140625" style="8" customWidth="1"/>
    <col min="772" max="772" width="17.140625" style="8" customWidth="1"/>
    <col min="773" max="773" width="19.28515625" style="8" customWidth="1"/>
    <col min="774" max="774" width="19.7109375" style="8" customWidth="1"/>
    <col min="775" max="1023" width="9.140625" style="8"/>
    <col min="1024" max="1024" width="53.7109375" style="8" customWidth="1"/>
    <col min="1025" max="1025" width="11.5703125" style="8" customWidth="1"/>
    <col min="1026" max="1026" width="8.28515625" style="8" customWidth="1"/>
    <col min="1027" max="1027" width="27.140625" style="8" customWidth="1"/>
    <col min="1028" max="1028" width="17.140625" style="8" customWidth="1"/>
    <col min="1029" max="1029" width="19.28515625" style="8" customWidth="1"/>
    <col min="1030" max="1030" width="19.7109375" style="8" customWidth="1"/>
    <col min="1031" max="1279" width="9.140625" style="8"/>
    <col min="1280" max="1280" width="53.7109375" style="8" customWidth="1"/>
    <col min="1281" max="1281" width="11.5703125" style="8" customWidth="1"/>
    <col min="1282" max="1282" width="8.28515625" style="8" customWidth="1"/>
    <col min="1283" max="1283" width="27.140625" style="8" customWidth="1"/>
    <col min="1284" max="1284" width="17.140625" style="8" customWidth="1"/>
    <col min="1285" max="1285" width="19.28515625" style="8" customWidth="1"/>
    <col min="1286" max="1286" width="19.7109375" style="8" customWidth="1"/>
    <col min="1287" max="1535" width="9.140625" style="8"/>
    <col min="1536" max="1536" width="53.7109375" style="8" customWidth="1"/>
    <col min="1537" max="1537" width="11.5703125" style="8" customWidth="1"/>
    <col min="1538" max="1538" width="8.28515625" style="8" customWidth="1"/>
    <col min="1539" max="1539" width="27.140625" style="8" customWidth="1"/>
    <col min="1540" max="1540" width="17.140625" style="8" customWidth="1"/>
    <col min="1541" max="1541" width="19.28515625" style="8" customWidth="1"/>
    <col min="1542" max="1542" width="19.7109375" style="8" customWidth="1"/>
    <col min="1543" max="1791" width="9.140625" style="8"/>
    <col min="1792" max="1792" width="53.7109375" style="8" customWidth="1"/>
    <col min="1793" max="1793" width="11.5703125" style="8" customWidth="1"/>
    <col min="1794" max="1794" width="8.28515625" style="8" customWidth="1"/>
    <col min="1795" max="1795" width="27.140625" style="8" customWidth="1"/>
    <col min="1796" max="1796" width="17.140625" style="8" customWidth="1"/>
    <col min="1797" max="1797" width="19.28515625" style="8" customWidth="1"/>
    <col min="1798" max="1798" width="19.7109375" style="8" customWidth="1"/>
    <col min="1799" max="2047" width="9.140625" style="8"/>
    <col min="2048" max="2048" width="53.7109375" style="8" customWidth="1"/>
    <col min="2049" max="2049" width="11.5703125" style="8" customWidth="1"/>
    <col min="2050" max="2050" width="8.28515625" style="8" customWidth="1"/>
    <col min="2051" max="2051" width="27.140625" style="8" customWidth="1"/>
    <col min="2052" max="2052" width="17.140625" style="8" customWidth="1"/>
    <col min="2053" max="2053" width="19.28515625" style="8" customWidth="1"/>
    <col min="2054" max="2054" width="19.7109375" style="8" customWidth="1"/>
    <col min="2055" max="2303" width="9.140625" style="8"/>
    <col min="2304" max="2304" width="53.7109375" style="8" customWidth="1"/>
    <col min="2305" max="2305" width="11.5703125" style="8" customWidth="1"/>
    <col min="2306" max="2306" width="8.28515625" style="8" customWidth="1"/>
    <col min="2307" max="2307" width="27.140625" style="8" customWidth="1"/>
    <col min="2308" max="2308" width="17.140625" style="8" customWidth="1"/>
    <col min="2309" max="2309" width="19.28515625" style="8" customWidth="1"/>
    <col min="2310" max="2310" width="19.7109375" style="8" customWidth="1"/>
    <col min="2311" max="2559" width="9.140625" style="8"/>
    <col min="2560" max="2560" width="53.7109375" style="8" customWidth="1"/>
    <col min="2561" max="2561" width="11.5703125" style="8" customWidth="1"/>
    <col min="2562" max="2562" width="8.28515625" style="8" customWidth="1"/>
    <col min="2563" max="2563" width="27.140625" style="8" customWidth="1"/>
    <col min="2564" max="2564" width="17.140625" style="8" customWidth="1"/>
    <col min="2565" max="2565" width="19.28515625" style="8" customWidth="1"/>
    <col min="2566" max="2566" width="19.7109375" style="8" customWidth="1"/>
    <col min="2567" max="2815" width="9.140625" style="8"/>
    <col min="2816" max="2816" width="53.7109375" style="8" customWidth="1"/>
    <col min="2817" max="2817" width="11.5703125" style="8" customWidth="1"/>
    <col min="2818" max="2818" width="8.28515625" style="8" customWidth="1"/>
    <col min="2819" max="2819" width="27.140625" style="8" customWidth="1"/>
    <col min="2820" max="2820" width="17.140625" style="8" customWidth="1"/>
    <col min="2821" max="2821" width="19.28515625" style="8" customWidth="1"/>
    <col min="2822" max="2822" width="19.7109375" style="8" customWidth="1"/>
    <col min="2823" max="3071" width="9.140625" style="8"/>
    <col min="3072" max="3072" width="53.7109375" style="8" customWidth="1"/>
    <col min="3073" max="3073" width="11.5703125" style="8" customWidth="1"/>
    <col min="3074" max="3074" width="8.28515625" style="8" customWidth="1"/>
    <col min="3075" max="3075" width="27.140625" style="8" customWidth="1"/>
    <col min="3076" max="3076" width="17.140625" style="8" customWidth="1"/>
    <col min="3077" max="3077" width="19.28515625" style="8" customWidth="1"/>
    <col min="3078" max="3078" width="19.7109375" style="8" customWidth="1"/>
    <col min="3079" max="3327" width="9.140625" style="8"/>
    <col min="3328" max="3328" width="53.7109375" style="8" customWidth="1"/>
    <col min="3329" max="3329" width="11.5703125" style="8" customWidth="1"/>
    <col min="3330" max="3330" width="8.28515625" style="8" customWidth="1"/>
    <col min="3331" max="3331" width="27.140625" style="8" customWidth="1"/>
    <col min="3332" max="3332" width="17.140625" style="8" customWidth="1"/>
    <col min="3333" max="3333" width="19.28515625" style="8" customWidth="1"/>
    <col min="3334" max="3334" width="19.7109375" style="8" customWidth="1"/>
    <col min="3335" max="3583" width="9.140625" style="8"/>
    <col min="3584" max="3584" width="53.7109375" style="8" customWidth="1"/>
    <col min="3585" max="3585" width="11.5703125" style="8" customWidth="1"/>
    <col min="3586" max="3586" width="8.28515625" style="8" customWidth="1"/>
    <col min="3587" max="3587" width="27.140625" style="8" customWidth="1"/>
    <col min="3588" max="3588" width="17.140625" style="8" customWidth="1"/>
    <col min="3589" max="3589" width="19.28515625" style="8" customWidth="1"/>
    <col min="3590" max="3590" width="19.7109375" style="8" customWidth="1"/>
    <col min="3591" max="3839" width="9.140625" style="8"/>
    <col min="3840" max="3840" width="53.7109375" style="8" customWidth="1"/>
    <col min="3841" max="3841" width="11.5703125" style="8" customWidth="1"/>
    <col min="3842" max="3842" width="8.28515625" style="8" customWidth="1"/>
    <col min="3843" max="3843" width="27.140625" style="8" customWidth="1"/>
    <col min="3844" max="3844" width="17.140625" style="8" customWidth="1"/>
    <col min="3845" max="3845" width="19.28515625" style="8" customWidth="1"/>
    <col min="3846" max="3846" width="19.7109375" style="8" customWidth="1"/>
    <col min="3847" max="4095" width="9.140625" style="8"/>
    <col min="4096" max="4096" width="53.7109375" style="8" customWidth="1"/>
    <col min="4097" max="4097" width="11.5703125" style="8" customWidth="1"/>
    <col min="4098" max="4098" width="8.28515625" style="8" customWidth="1"/>
    <col min="4099" max="4099" width="27.140625" style="8" customWidth="1"/>
    <col min="4100" max="4100" width="17.140625" style="8" customWidth="1"/>
    <col min="4101" max="4101" width="19.28515625" style="8" customWidth="1"/>
    <col min="4102" max="4102" width="19.7109375" style="8" customWidth="1"/>
    <col min="4103" max="4351" width="9.140625" style="8"/>
    <col min="4352" max="4352" width="53.7109375" style="8" customWidth="1"/>
    <col min="4353" max="4353" width="11.5703125" style="8" customWidth="1"/>
    <col min="4354" max="4354" width="8.28515625" style="8" customWidth="1"/>
    <col min="4355" max="4355" width="27.140625" style="8" customWidth="1"/>
    <col min="4356" max="4356" width="17.140625" style="8" customWidth="1"/>
    <col min="4357" max="4357" width="19.28515625" style="8" customWidth="1"/>
    <col min="4358" max="4358" width="19.7109375" style="8" customWidth="1"/>
    <col min="4359" max="4607" width="9.140625" style="8"/>
    <col min="4608" max="4608" width="53.7109375" style="8" customWidth="1"/>
    <col min="4609" max="4609" width="11.5703125" style="8" customWidth="1"/>
    <col min="4610" max="4610" width="8.28515625" style="8" customWidth="1"/>
    <col min="4611" max="4611" width="27.140625" style="8" customWidth="1"/>
    <col min="4612" max="4612" width="17.140625" style="8" customWidth="1"/>
    <col min="4613" max="4613" width="19.28515625" style="8" customWidth="1"/>
    <col min="4614" max="4614" width="19.7109375" style="8" customWidth="1"/>
    <col min="4615" max="4863" width="9.140625" style="8"/>
    <col min="4864" max="4864" width="53.7109375" style="8" customWidth="1"/>
    <col min="4865" max="4865" width="11.5703125" style="8" customWidth="1"/>
    <col min="4866" max="4866" width="8.28515625" style="8" customWidth="1"/>
    <col min="4867" max="4867" width="27.140625" style="8" customWidth="1"/>
    <col min="4868" max="4868" width="17.140625" style="8" customWidth="1"/>
    <col min="4869" max="4869" width="19.28515625" style="8" customWidth="1"/>
    <col min="4870" max="4870" width="19.7109375" style="8" customWidth="1"/>
    <col min="4871" max="5119" width="9.140625" style="8"/>
    <col min="5120" max="5120" width="53.7109375" style="8" customWidth="1"/>
    <col min="5121" max="5121" width="11.5703125" style="8" customWidth="1"/>
    <col min="5122" max="5122" width="8.28515625" style="8" customWidth="1"/>
    <col min="5123" max="5123" width="27.140625" style="8" customWidth="1"/>
    <col min="5124" max="5124" width="17.140625" style="8" customWidth="1"/>
    <col min="5125" max="5125" width="19.28515625" style="8" customWidth="1"/>
    <col min="5126" max="5126" width="19.7109375" style="8" customWidth="1"/>
    <col min="5127" max="5375" width="9.140625" style="8"/>
    <col min="5376" max="5376" width="53.7109375" style="8" customWidth="1"/>
    <col min="5377" max="5377" width="11.5703125" style="8" customWidth="1"/>
    <col min="5378" max="5378" width="8.28515625" style="8" customWidth="1"/>
    <col min="5379" max="5379" width="27.140625" style="8" customWidth="1"/>
    <col min="5380" max="5380" width="17.140625" style="8" customWidth="1"/>
    <col min="5381" max="5381" width="19.28515625" style="8" customWidth="1"/>
    <col min="5382" max="5382" width="19.7109375" style="8" customWidth="1"/>
    <col min="5383" max="5631" width="9.140625" style="8"/>
    <col min="5632" max="5632" width="53.7109375" style="8" customWidth="1"/>
    <col min="5633" max="5633" width="11.5703125" style="8" customWidth="1"/>
    <col min="5634" max="5634" width="8.28515625" style="8" customWidth="1"/>
    <col min="5635" max="5635" width="27.140625" style="8" customWidth="1"/>
    <col min="5636" max="5636" width="17.140625" style="8" customWidth="1"/>
    <col min="5637" max="5637" width="19.28515625" style="8" customWidth="1"/>
    <col min="5638" max="5638" width="19.7109375" style="8" customWidth="1"/>
    <col min="5639" max="5887" width="9.140625" style="8"/>
    <col min="5888" max="5888" width="53.7109375" style="8" customWidth="1"/>
    <col min="5889" max="5889" width="11.5703125" style="8" customWidth="1"/>
    <col min="5890" max="5890" width="8.28515625" style="8" customWidth="1"/>
    <col min="5891" max="5891" width="27.140625" style="8" customWidth="1"/>
    <col min="5892" max="5892" width="17.140625" style="8" customWidth="1"/>
    <col min="5893" max="5893" width="19.28515625" style="8" customWidth="1"/>
    <col min="5894" max="5894" width="19.7109375" style="8" customWidth="1"/>
    <col min="5895" max="6143" width="9.140625" style="8"/>
    <col min="6144" max="6144" width="53.7109375" style="8" customWidth="1"/>
    <col min="6145" max="6145" width="11.5703125" style="8" customWidth="1"/>
    <col min="6146" max="6146" width="8.28515625" style="8" customWidth="1"/>
    <col min="6147" max="6147" width="27.140625" style="8" customWidth="1"/>
    <col min="6148" max="6148" width="17.140625" style="8" customWidth="1"/>
    <col min="6149" max="6149" width="19.28515625" style="8" customWidth="1"/>
    <col min="6150" max="6150" width="19.7109375" style="8" customWidth="1"/>
    <col min="6151" max="6399" width="9.140625" style="8"/>
    <col min="6400" max="6400" width="53.7109375" style="8" customWidth="1"/>
    <col min="6401" max="6401" width="11.5703125" style="8" customWidth="1"/>
    <col min="6402" max="6402" width="8.28515625" style="8" customWidth="1"/>
    <col min="6403" max="6403" width="27.140625" style="8" customWidth="1"/>
    <col min="6404" max="6404" width="17.140625" style="8" customWidth="1"/>
    <col min="6405" max="6405" width="19.28515625" style="8" customWidth="1"/>
    <col min="6406" max="6406" width="19.7109375" style="8" customWidth="1"/>
    <col min="6407" max="6655" width="9.140625" style="8"/>
    <col min="6656" max="6656" width="53.7109375" style="8" customWidth="1"/>
    <col min="6657" max="6657" width="11.5703125" style="8" customWidth="1"/>
    <col min="6658" max="6658" width="8.28515625" style="8" customWidth="1"/>
    <col min="6659" max="6659" width="27.140625" style="8" customWidth="1"/>
    <col min="6660" max="6660" width="17.140625" style="8" customWidth="1"/>
    <col min="6661" max="6661" width="19.28515625" style="8" customWidth="1"/>
    <col min="6662" max="6662" width="19.7109375" style="8" customWidth="1"/>
    <col min="6663" max="6911" width="9.140625" style="8"/>
    <col min="6912" max="6912" width="53.7109375" style="8" customWidth="1"/>
    <col min="6913" max="6913" width="11.5703125" style="8" customWidth="1"/>
    <col min="6914" max="6914" width="8.28515625" style="8" customWidth="1"/>
    <col min="6915" max="6915" width="27.140625" style="8" customWidth="1"/>
    <col min="6916" max="6916" width="17.140625" style="8" customWidth="1"/>
    <col min="6917" max="6917" width="19.28515625" style="8" customWidth="1"/>
    <col min="6918" max="6918" width="19.7109375" style="8" customWidth="1"/>
    <col min="6919" max="7167" width="9.140625" style="8"/>
    <col min="7168" max="7168" width="53.7109375" style="8" customWidth="1"/>
    <col min="7169" max="7169" width="11.5703125" style="8" customWidth="1"/>
    <col min="7170" max="7170" width="8.28515625" style="8" customWidth="1"/>
    <col min="7171" max="7171" width="27.140625" style="8" customWidth="1"/>
    <col min="7172" max="7172" width="17.140625" style="8" customWidth="1"/>
    <col min="7173" max="7173" width="19.28515625" style="8" customWidth="1"/>
    <col min="7174" max="7174" width="19.7109375" style="8" customWidth="1"/>
    <col min="7175" max="7423" width="9.140625" style="8"/>
    <col min="7424" max="7424" width="53.7109375" style="8" customWidth="1"/>
    <col min="7425" max="7425" width="11.5703125" style="8" customWidth="1"/>
    <col min="7426" max="7426" width="8.28515625" style="8" customWidth="1"/>
    <col min="7427" max="7427" width="27.140625" style="8" customWidth="1"/>
    <col min="7428" max="7428" width="17.140625" style="8" customWidth="1"/>
    <col min="7429" max="7429" width="19.28515625" style="8" customWidth="1"/>
    <col min="7430" max="7430" width="19.7109375" style="8" customWidth="1"/>
    <col min="7431" max="7679" width="9.140625" style="8"/>
    <col min="7680" max="7680" width="53.7109375" style="8" customWidth="1"/>
    <col min="7681" max="7681" width="11.5703125" style="8" customWidth="1"/>
    <col min="7682" max="7682" width="8.28515625" style="8" customWidth="1"/>
    <col min="7683" max="7683" width="27.140625" style="8" customWidth="1"/>
    <col min="7684" max="7684" width="17.140625" style="8" customWidth="1"/>
    <col min="7685" max="7685" width="19.28515625" style="8" customWidth="1"/>
    <col min="7686" max="7686" width="19.7109375" style="8" customWidth="1"/>
    <col min="7687" max="7935" width="9.140625" style="8"/>
    <col min="7936" max="7936" width="53.7109375" style="8" customWidth="1"/>
    <col min="7937" max="7937" width="11.5703125" style="8" customWidth="1"/>
    <col min="7938" max="7938" width="8.28515625" style="8" customWidth="1"/>
    <col min="7939" max="7939" width="27.140625" style="8" customWidth="1"/>
    <col min="7940" max="7940" width="17.140625" style="8" customWidth="1"/>
    <col min="7941" max="7941" width="19.28515625" style="8" customWidth="1"/>
    <col min="7942" max="7942" width="19.7109375" style="8" customWidth="1"/>
    <col min="7943" max="8191" width="9.140625" style="8"/>
    <col min="8192" max="8192" width="53.7109375" style="8" customWidth="1"/>
    <col min="8193" max="8193" width="11.5703125" style="8" customWidth="1"/>
    <col min="8194" max="8194" width="8.28515625" style="8" customWidth="1"/>
    <col min="8195" max="8195" width="27.140625" style="8" customWidth="1"/>
    <col min="8196" max="8196" width="17.140625" style="8" customWidth="1"/>
    <col min="8197" max="8197" width="19.28515625" style="8" customWidth="1"/>
    <col min="8198" max="8198" width="19.7109375" style="8" customWidth="1"/>
    <col min="8199" max="8447" width="9.140625" style="8"/>
    <col min="8448" max="8448" width="53.7109375" style="8" customWidth="1"/>
    <col min="8449" max="8449" width="11.5703125" style="8" customWidth="1"/>
    <col min="8450" max="8450" width="8.28515625" style="8" customWidth="1"/>
    <col min="8451" max="8451" width="27.140625" style="8" customWidth="1"/>
    <col min="8452" max="8452" width="17.140625" style="8" customWidth="1"/>
    <col min="8453" max="8453" width="19.28515625" style="8" customWidth="1"/>
    <col min="8454" max="8454" width="19.7109375" style="8" customWidth="1"/>
    <col min="8455" max="8703" width="9.140625" style="8"/>
    <col min="8704" max="8704" width="53.7109375" style="8" customWidth="1"/>
    <col min="8705" max="8705" width="11.5703125" style="8" customWidth="1"/>
    <col min="8706" max="8706" width="8.28515625" style="8" customWidth="1"/>
    <col min="8707" max="8707" width="27.140625" style="8" customWidth="1"/>
    <col min="8708" max="8708" width="17.140625" style="8" customWidth="1"/>
    <col min="8709" max="8709" width="19.28515625" style="8" customWidth="1"/>
    <col min="8710" max="8710" width="19.7109375" style="8" customWidth="1"/>
    <col min="8711" max="8959" width="9.140625" style="8"/>
    <col min="8960" max="8960" width="53.7109375" style="8" customWidth="1"/>
    <col min="8961" max="8961" width="11.5703125" style="8" customWidth="1"/>
    <col min="8962" max="8962" width="8.28515625" style="8" customWidth="1"/>
    <col min="8963" max="8963" width="27.140625" style="8" customWidth="1"/>
    <col min="8964" max="8964" width="17.140625" style="8" customWidth="1"/>
    <col min="8965" max="8965" width="19.28515625" style="8" customWidth="1"/>
    <col min="8966" max="8966" width="19.7109375" style="8" customWidth="1"/>
    <col min="8967" max="9215" width="9.140625" style="8"/>
    <col min="9216" max="9216" width="53.7109375" style="8" customWidth="1"/>
    <col min="9217" max="9217" width="11.5703125" style="8" customWidth="1"/>
    <col min="9218" max="9218" width="8.28515625" style="8" customWidth="1"/>
    <col min="9219" max="9219" width="27.140625" style="8" customWidth="1"/>
    <col min="9220" max="9220" width="17.140625" style="8" customWidth="1"/>
    <col min="9221" max="9221" width="19.28515625" style="8" customWidth="1"/>
    <col min="9222" max="9222" width="19.7109375" style="8" customWidth="1"/>
    <col min="9223" max="9471" width="9.140625" style="8"/>
    <col min="9472" max="9472" width="53.7109375" style="8" customWidth="1"/>
    <col min="9473" max="9473" width="11.5703125" style="8" customWidth="1"/>
    <col min="9474" max="9474" width="8.28515625" style="8" customWidth="1"/>
    <col min="9475" max="9475" width="27.140625" style="8" customWidth="1"/>
    <col min="9476" max="9476" width="17.140625" style="8" customWidth="1"/>
    <col min="9477" max="9477" width="19.28515625" style="8" customWidth="1"/>
    <col min="9478" max="9478" width="19.7109375" style="8" customWidth="1"/>
    <col min="9479" max="9727" width="9.140625" style="8"/>
    <col min="9728" max="9728" width="53.7109375" style="8" customWidth="1"/>
    <col min="9729" max="9729" width="11.5703125" style="8" customWidth="1"/>
    <col min="9730" max="9730" width="8.28515625" style="8" customWidth="1"/>
    <col min="9731" max="9731" width="27.140625" style="8" customWidth="1"/>
    <col min="9732" max="9732" width="17.140625" style="8" customWidth="1"/>
    <col min="9733" max="9733" width="19.28515625" style="8" customWidth="1"/>
    <col min="9734" max="9734" width="19.7109375" style="8" customWidth="1"/>
    <col min="9735" max="9983" width="9.140625" style="8"/>
    <col min="9984" max="9984" width="53.7109375" style="8" customWidth="1"/>
    <col min="9985" max="9985" width="11.5703125" style="8" customWidth="1"/>
    <col min="9986" max="9986" width="8.28515625" style="8" customWidth="1"/>
    <col min="9987" max="9987" width="27.140625" style="8" customWidth="1"/>
    <col min="9988" max="9988" width="17.140625" style="8" customWidth="1"/>
    <col min="9989" max="9989" width="19.28515625" style="8" customWidth="1"/>
    <col min="9990" max="9990" width="19.7109375" style="8" customWidth="1"/>
    <col min="9991" max="10239" width="9.140625" style="8"/>
    <col min="10240" max="10240" width="53.7109375" style="8" customWidth="1"/>
    <col min="10241" max="10241" width="11.5703125" style="8" customWidth="1"/>
    <col min="10242" max="10242" width="8.28515625" style="8" customWidth="1"/>
    <col min="10243" max="10243" width="27.140625" style="8" customWidth="1"/>
    <col min="10244" max="10244" width="17.140625" style="8" customWidth="1"/>
    <col min="10245" max="10245" width="19.28515625" style="8" customWidth="1"/>
    <col min="10246" max="10246" width="19.7109375" style="8" customWidth="1"/>
    <col min="10247" max="10495" width="9.140625" style="8"/>
    <col min="10496" max="10496" width="53.7109375" style="8" customWidth="1"/>
    <col min="10497" max="10497" width="11.5703125" style="8" customWidth="1"/>
    <col min="10498" max="10498" width="8.28515625" style="8" customWidth="1"/>
    <col min="10499" max="10499" width="27.140625" style="8" customWidth="1"/>
    <col min="10500" max="10500" width="17.140625" style="8" customWidth="1"/>
    <col min="10501" max="10501" width="19.28515625" style="8" customWidth="1"/>
    <col min="10502" max="10502" width="19.7109375" style="8" customWidth="1"/>
    <col min="10503" max="10751" width="9.140625" style="8"/>
    <col min="10752" max="10752" width="53.7109375" style="8" customWidth="1"/>
    <col min="10753" max="10753" width="11.5703125" style="8" customWidth="1"/>
    <col min="10754" max="10754" width="8.28515625" style="8" customWidth="1"/>
    <col min="10755" max="10755" width="27.140625" style="8" customWidth="1"/>
    <col min="10756" max="10756" width="17.140625" style="8" customWidth="1"/>
    <col min="10757" max="10757" width="19.28515625" style="8" customWidth="1"/>
    <col min="10758" max="10758" width="19.7109375" style="8" customWidth="1"/>
    <col min="10759" max="11007" width="9.140625" style="8"/>
    <col min="11008" max="11008" width="53.7109375" style="8" customWidth="1"/>
    <col min="11009" max="11009" width="11.5703125" style="8" customWidth="1"/>
    <col min="11010" max="11010" width="8.28515625" style="8" customWidth="1"/>
    <col min="11011" max="11011" width="27.140625" style="8" customWidth="1"/>
    <col min="11012" max="11012" width="17.140625" style="8" customWidth="1"/>
    <col min="11013" max="11013" width="19.28515625" style="8" customWidth="1"/>
    <col min="11014" max="11014" width="19.7109375" style="8" customWidth="1"/>
    <col min="11015" max="11263" width="9.140625" style="8"/>
    <col min="11264" max="11264" width="53.7109375" style="8" customWidth="1"/>
    <col min="11265" max="11265" width="11.5703125" style="8" customWidth="1"/>
    <col min="11266" max="11266" width="8.28515625" style="8" customWidth="1"/>
    <col min="11267" max="11267" width="27.140625" style="8" customWidth="1"/>
    <col min="11268" max="11268" width="17.140625" style="8" customWidth="1"/>
    <col min="11269" max="11269" width="19.28515625" style="8" customWidth="1"/>
    <col min="11270" max="11270" width="19.7109375" style="8" customWidth="1"/>
    <col min="11271" max="11519" width="9.140625" style="8"/>
    <col min="11520" max="11520" width="53.7109375" style="8" customWidth="1"/>
    <col min="11521" max="11521" width="11.5703125" style="8" customWidth="1"/>
    <col min="11522" max="11522" width="8.28515625" style="8" customWidth="1"/>
    <col min="11523" max="11523" width="27.140625" style="8" customWidth="1"/>
    <col min="11524" max="11524" width="17.140625" style="8" customWidth="1"/>
    <col min="11525" max="11525" width="19.28515625" style="8" customWidth="1"/>
    <col min="11526" max="11526" width="19.7109375" style="8" customWidth="1"/>
    <col min="11527" max="11775" width="9.140625" style="8"/>
    <col min="11776" max="11776" width="53.7109375" style="8" customWidth="1"/>
    <col min="11777" max="11777" width="11.5703125" style="8" customWidth="1"/>
    <col min="11778" max="11778" width="8.28515625" style="8" customWidth="1"/>
    <col min="11779" max="11779" width="27.140625" style="8" customWidth="1"/>
    <col min="11780" max="11780" width="17.140625" style="8" customWidth="1"/>
    <col min="11781" max="11781" width="19.28515625" style="8" customWidth="1"/>
    <col min="11782" max="11782" width="19.7109375" style="8" customWidth="1"/>
    <col min="11783" max="12031" width="9.140625" style="8"/>
    <col min="12032" max="12032" width="53.7109375" style="8" customWidth="1"/>
    <col min="12033" max="12033" width="11.5703125" style="8" customWidth="1"/>
    <col min="12034" max="12034" width="8.28515625" style="8" customWidth="1"/>
    <col min="12035" max="12035" width="27.140625" style="8" customWidth="1"/>
    <col min="12036" max="12036" width="17.140625" style="8" customWidth="1"/>
    <col min="12037" max="12037" width="19.28515625" style="8" customWidth="1"/>
    <col min="12038" max="12038" width="19.7109375" style="8" customWidth="1"/>
    <col min="12039" max="12287" width="9.140625" style="8"/>
    <col min="12288" max="12288" width="53.7109375" style="8" customWidth="1"/>
    <col min="12289" max="12289" width="11.5703125" style="8" customWidth="1"/>
    <col min="12290" max="12290" width="8.28515625" style="8" customWidth="1"/>
    <col min="12291" max="12291" width="27.140625" style="8" customWidth="1"/>
    <col min="12292" max="12292" width="17.140625" style="8" customWidth="1"/>
    <col min="12293" max="12293" width="19.28515625" style="8" customWidth="1"/>
    <col min="12294" max="12294" width="19.7109375" style="8" customWidth="1"/>
    <col min="12295" max="12543" width="9.140625" style="8"/>
    <col min="12544" max="12544" width="53.7109375" style="8" customWidth="1"/>
    <col min="12545" max="12545" width="11.5703125" style="8" customWidth="1"/>
    <col min="12546" max="12546" width="8.28515625" style="8" customWidth="1"/>
    <col min="12547" max="12547" width="27.140625" style="8" customWidth="1"/>
    <col min="12548" max="12548" width="17.140625" style="8" customWidth="1"/>
    <col min="12549" max="12549" width="19.28515625" style="8" customWidth="1"/>
    <col min="12550" max="12550" width="19.7109375" style="8" customWidth="1"/>
    <col min="12551" max="12799" width="9.140625" style="8"/>
    <col min="12800" max="12800" width="53.7109375" style="8" customWidth="1"/>
    <col min="12801" max="12801" width="11.5703125" style="8" customWidth="1"/>
    <col min="12802" max="12802" width="8.28515625" style="8" customWidth="1"/>
    <col min="12803" max="12803" width="27.140625" style="8" customWidth="1"/>
    <col min="12804" max="12804" width="17.140625" style="8" customWidth="1"/>
    <col min="12805" max="12805" width="19.28515625" style="8" customWidth="1"/>
    <col min="12806" max="12806" width="19.7109375" style="8" customWidth="1"/>
    <col min="12807" max="13055" width="9.140625" style="8"/>
    <col min="13056" max="13056" width="53.7109375" style="8" customWidth="1"/>
    <col min="13057" max="13057" width="11.5703125" style="8" customWidth="1"/>
    <col min="13058" max="13058" width="8.28515625" style="8" customWidth="1"/>
    <col min="13059" max="13059" width="27.140625" style="8" customWidth="1"/>
    <col min="13060" max="13060" width="17.140625" style="8" customWidth="1"/>
    <col min="13061" max="13061" width="19.28515625" style="8" customWidth="1"/>
    <col min="13062" max="13062" width="19.7109375" style="8" customWidth="1"/>
    <col min="13063" max="13311" width="9.140625" style="8"/>
    <col min="13312" max="13312" width="53.7109375" style="8" customWidth="1"/>
    <col min="13313" max="13313" width="11.5703125" style="8" customWidth="1"/>
    <col min="13314" max="13314" width="8.28515625" style="8" customWidth="1"/>
    <col min="13315" max="13315" width="27.140625" style="8" customWidth="1"/>
    <col min="13316" max="13316" width="17.140625" style="8" customWidth="1"/>
    <col min="13317" max="13317" width="19.28515625" style="8" customWidth="1"/>
    <col min="13318" max="13318" width="19.7109375" style="8" customWidth="1"/>
    <col min="13319" max="13567" width="9.140625" style="8"/>
    <col min="13568" max="13568" width="53.7109375" style="8" customWidth="1"/>
    <col min="13569" max="13569" width="11.5703125" style="8" customWidth="1"/>
    <col min="13570" max="13570" width="8.28515625" style="8" customWidth="1"/>
    <col min="13571" max="13571" width="27.140625" style="8" customWidth="1"/>
    <col min="13572" max="13572" width="17.140625" style="8" customWidth="1"/>
    <col min="13573" max="13573" width="19.28515625" style="8" customWidth="1"/>
    <col min="13574" max="13574" width="19.7109375" style="8" customWidth="1"/>
    <col min="13575" max="13823" width="9.140625" style="8"/>
    <col min="13824" max="13824" width="53.7109375" style="8" customWidth="1"/>
    <col min="13825" max="13825" width="11.5703125" style="8" customWidth="1"/>
    <col min="13826" max="13826" width="8.28515625" style="8" customWidth="1"/>
    <col min="13827" max="13827" width="27.140625" style="8" customWidth="1"/>
    <col min="13828" max="13828" width="17.140625" style="8" customWidth="1"/>
    <col min="13829" max="13829" width="19.28515625" style="8" customWidth="1"/>
    <col min="13830" max="13830" width="19.7109375" style="8" customWidth="1"/>
    <col min="13831" max="14079" width="9.140625" style="8"/>
    <col min="14080" max="14080" width="53.7109375" style="8" customWidth="1"/>
    <col min="14081" max="14081" width="11.5703125" style="8" customWidth="1"/>
    <col min="14082" max="14082" width="8.28515625" style="8" customWidth="1"/>
    <col min="14083" max="14083" width="27.140625" style="8" customWidth="1"/>
    <col min="14084" max="14084" width="17.140625" style="8" customWidth="1"/>
    <col min="14085" max="14085" width="19.28515625" style="8" customWidth="1"/>
    <col min="14086" max="14086" width="19.7109375" style="8" customWidth="1"/>
    <col min="14087" max="14335" width="9.140625" style="8"/>
    <col min="14336" max="14336" width="53.7109375" style="8" customWidth="1"/>
    <col min="14337" max="14337" width="11.5703125" style="8" customWidth="1"/>
    <col min="14338" max="14338" width="8.28515625" style="8" customWidth="1"/>
    <col min="14339" max="14339" width="27.140625" style="8" customWidth="1"/>
    <col min="14340" max="14340" width="17.140625" style="8" customWidth="1"/>
    <col min="14341" max="14341" width="19.28515625" style="8" customWidth="1"/>
    <col min="14342" max="14342" width="19.7109375" style="8" customWidth="1"/>
    <col min="14343" max="14591" width="9.140625" style="8"/>
    <col min="14592" max="14592" width="53.7109375" style="8" customWidth="1"/>
    <col min="14593" max="14593" width="11.5703125" style="8" customWidth="1"/>
    <col min="14594" max="14594" width="8.28515625" style="8" customWidth="1"/>
    <col min="14595" max="14595" width="27.140625" style="8" customWidth="1"/>
    <col min="14596" max="14596" width="17.140625" style="8" customWidth="1"/>
    <col min="14597" max="14597" width="19.28515625" style="8" customWidth="1"/>
    <col min="14598" max="14598" width="19.7109375" style="8" customWidth="1"/>
    <col min="14599" max="14847" width="9.140625" style="8"/>
    <col min="14848" max="14848" width="53.7109375" style="8" customWidth="1"/>
    <col min="14849" max="14849" width="11.5703125" style="8" customWidth="1"/>
    <col min="14850" max="14850" width="8.28515625" style="8" customWidth="1"/>
    <col min="14851" max="14851" width="27.140625" style="8" customWidth="1"/>
    <col min="14852" max="14852" width="17.140625" style="8" customWidth="1"/>
    <col min="14853" max="14853" width="19.28515625" style="8" customWidth="1"/>
    <col min="14854" max="14854" width="19.7109375" style="8" customWidth="1"/>
    <col min="14855" max="15103" width="9.140625" style="8"/>
    <col min="15104" max="15104" width="53.7109375" style="8" customWidth="1"/>
    <col min="15105" max="15105" width="11.5703125" style="8" customWidth="1"/>
    <col min="15106" max="15106" width="8.28515625" style="8" customWidth="1"/>
    <col min="15107" max="15107" width="27.140625" style="8" customWidth="1"/>
    <col min="15108" max="15108" width="17.140625" style="8" customWidth="1"/>
    <col min="15109" max="15109" width="19.28515625" style="8" customWidth="1"/>
    <col min="15110" max="15110" width="19.7109375" style="8" customWidth="1"/>
    <col min="15111" max="15359" width="9.140625" style="8"/>
    <col min="15360" max="15360" width="53.7109375" style="8" customWidth="1"/>
    <col min="15361" max="15361" width="11.5703125" style="8" customWidth="1"/>
    <col min="15362" max="15362" width="8.28515625" style="8" customWidth="1"/>
    <col min="15363" max="15363" width="27.140625" style="8" customWidth="1"/>
    <col min="15364" max="15364" width="17.140625" style="8" customWidth="1"/>
    <col min="15365" max="15365" width="19.28515625" style="8" customWidth="1"/>
    <col min="15366" max="15366" width="19.7109375" style="8" customWidth="1"/>
    <col min="15367" max="15615" width="9.140625" style="8"/>
    <col min="15616" max="15616" width="53.7109375" style="8" customWidth="1"/>
    <col min="15617" max="15617" width="11.5703125" style="8" customWidth="1"/>
    <col min="15618" max="15618" width="8.28515625" style="8" customWidth="1"/>
    <col min="15619" max="15619" width="27.140625" style="8" customWidth="1"/>
    <col min="15620" max="15620" width="17.140625" style="8" customWidth="1"/>
    <col min="15621" max="15621" width="19.28515625" style="8" customWidth="1"/>
    <col min="15622" max="15622" width="19.7109375" style="8" customWidth="1"/>
    <col min="15623" max="15871" width="9.140625" style="8"/>
    <col min="15872" max="15872" width="53.7109375" style="8" customWidth="1"/>
    <col min="15873" max="15873" width="11.5703125" style="8" customWidth="1"/>
    <col min="15874" max="15874" width="8.28515625" style="8" customWidth="1"/>
    <col min="15875" max="15875" width="27.140625" style="8" customWidth="1"/>
    <col min="15876" max="15876" width="17.140625" style="8" customWidth="1"/>
    <col min="15877" max="15877" width="19.28515625" style="8" customWidth="1"/>
    <col min="15878" max="15878" width="19.7109375" style="8" customWidth="1"/>
    <col min="15879" max="16127" width="9.140625" style="8"/>
    <col min="16128" max="16128" width="53.7109375" style="8" customWidth="1"/>
    <col min="16129" max="16129" width="11.5703125" style="8" customWidth="1"/>
    <col min="16130" max="16130" width="8.28515625" style="8" customWidth="1"/>
    <col min="16131" max="16131" width="27.140625" style="8" customWidth="1"/>
    <col min="16132" max="16132" width="17.140625" style="8" customWidth="1"/>
    <col min="16133" max="16133" width="19.28515625" style="8" customWidth="1"/>
    <col min="16134" max="16134" width="19.7109375" style="8" customWidth="1"/>
    <col min="16135" max="16384" width="9.140625" style="8"/>
  </cols>
  <sheetData>
    <row r="1" spans="1:6" x14ac:dyDescent="0.25">
      <c r="A1" s="133" t="s">
        <v>9</v>
      </c>
      <c r="B1" s="133"/>
      <c r="C1" s="133"/>
      <c r="D1" s="133"/>
      <c r="E1" s="133"/>
      <c r="F1" s="133"/>
    </row>
    <row r="2" spans="1:6" x14ac:dyDescent="0.25">
      <c r="A2" s="127" t="s">
        <v>1</v>
      </c>
      <c r="B2" s="127"/>
      <c r="C2" s="127"/>
      <c r="D2" s="127"/>
      <c r="E2" s="127"/>
      <c r="F2" s="127"/>
    </row>
    <row r="3" spans="1:6" x14ac:dyDescent="0.25">
      <c r="A3" s="128" t="str">
        <f>'[4]Cost Est'!A3:F3</f>
        <v>Note: this bill covers all items of work that are deemed to be included in the measurements and specifications.</v>
      </c>
      <c r="B3" s="129"/>
      <c r="C3" s="129"/>
      <c r="D3" s="129"/>
      <c r="E3" s="129"/>
      <c r="F3" s="129"/>
    </row>
    <row r="4" spans="1:6" x14ac:dyDescent="0.25">
      <c r="A4" s="130" t="s">
        <v>2</v>
      </c>
      <c r="B4" s="131" t="s">
        <v>3</v>
      </c>
      <c r="C4" s="132" t="s">
        <v>4</v>
      </c>
      <c r="D4" s="130" t="s">
        <v>5</v>
      </c>
      <c r="E4" s="36" t="s">
        <v>25</v>
      </c>
      <c r="F4" s="37" t="s">
        <v>6</v>
      </c>
    </row>
    <row r="5" spans="1:6" x14ac:dyDescent="0.25">
      <c r="A5" s="130"/>
      <c r="B5" s="131"/>
      <c r="C5" s="132"/>
      <c r="D5" s="130"/>
      <c r="E5" s="38" t="s">
        <v>7</v>
      </c>
      <c r="F5" s="39" t="s">
        <v>7</v>
      </c>
    </row>
    <row r="6" spans="1:6" x14ac:dyDescent="0.25">
      <c r="A6" s="15"/>
      <c r="B6" s="23" t="str">
        <f>'[4]Cost Est'!B5</f>
        <v>SUB STRUCTURE</v>
      </c>
      <c r="C6" s="40"/>
      <c r="D6" s="40"/>
      <c r="E6" s="41"/>
      <c r="F6" s="42"/>
    </row>
    <row r="7" spans="1:6" ht="15" x14ac:dyDescent="0.25">
      <c r="A7" s="26">
        <f>'[4]Cost Est'!A6</f>
        <v>1</v>
      </c>
      <c r="B7" s="27" t="str">
        <f>'[4]Cost Est'!B6</f>
        <v>EXCAVATON AND EARTH WORK</v>
      </c>
      <c r="C7" s="26"/>
      <c r="D7" s="26"/>
      <c r="E7" s="60"/>
      <c r="F7" s="60"/>
    </row>
    <row r="8" spans="1:6" ht="15" x14ac:dyDescent="0.25">
      <c r="A8" s="6">
        <f>'[4]Cost Est'!A7</f>
        <v>1.1000000000000001</v>
      </c>
      <c r="B8" s="24" t="str">
        <f>'[4]Cost Est'!B7</f>
        <v>TRENCH EXCAVATION</v>
      </c>
      <c r="C8" s="6"/>
      <c r="D8" s="6"/>
      <c r="E8" s="51"/>
      <c r="F8" s="52"/>
    </row>
    <row r="9" spans="1:6" ht="33.6" customHeight="1" x14ac:dyDescent="0.25">
      <c r="A9" s="6"/>
      <c r="B9" s="24" t="str">
        <f>'[4]Cost Est'!B8</f>
        <v>Excavate trench for foundation exceeding 0.30m in width max. depth n.e 1.5 meters starting at ground level.</v>
      </c>
      <c r="C9" s="6"/>
      <c r="D9" s="6"/>
      <c r="E9" s="51"/>
      <c r="F9" s="52"/>
    </row>
    <row r="10" spans="1:6" ht="15" x14ac:dyDescent="0.25">
      <c r="A10" s="6" t="str">
        <f>'[4]Cost Est'!A9</f>
        <v>i</v>
      </c>
      <c r="B10" s="24" t="str">
        <f>'[4]Cost Est'!B9</f>
        <v>multipurpose court</v>
      </c>
      <c r="C10" s="6">
        <f>'[4]Cost Est'!C9</f>
        <v>281.20000000000005</v>
      </c>
      <c r="D10" s="6" t="str">
        <f>'[4]Cost Est'!D9</f>
        <v>Cu m</v>
      </c>
      <c r="E10" s="48"/>
      <c r="F10" s="48">
        <f>E10*C10</f>
        <v>0</v>
      </c>
    </row>
    <row r="11" spans="1:6" ht="15" x14ac:dyDescent="0.25">
      <c r="A11" s="6">
        <f>'[4]Cost Est'!A10</f>
        <v>2.2000000000000002</v>
      </c>
      <c r="B11" s="24" t="str">
        <f>'[4]Cost Est'!B10</f>
        <v>FILLING TO EXCAVATION</v>
      </c>
      <c r="C11" s="6"/>
      <c r="D11" s="6"/>
      <c r="E11" s="48"/>
      <c r="F11" s="48"/>
    </row>
    <row r="12" spans="1:6" ht="45" x14ac:dyDescent="0.25">
      <c r="A12" s="6"/>
      <c r="B12" s="24" t="str">
        <f>'[4]Cost Est'!B11</f>
        <v>Back fill selected excavated materials around foundation, average thickness n.e 0.25 meter arising from excavation levelled  &amp; compacted.</v>
      </c>
      <c r="C12" s="6"/>
      <c r="D12" s="6"/>
      <c r="E12" s="48"/>
      <c r="F12" s="48"/>
    </row>
    <row r="13" spans="1:6" ht="15" x14ac:dyDescent="0.25">
      <c r="A13" s="6" t="str">
        <f>'[4]Cost Est'!A12</f>
        <v>i</v>
      </c>
      <c r="B13" s="24" t="str">
        <f>'[4]Cost Est'!B12</f>
        <v>Around the foudation</v>
      </c>
      <c r="C13" s="6">
        <f>'[4]Cost Est'!C12</f>
        <v>13.44</v>
      </c>
      <c r="D13" s="6" t="str">
        <f>'[4]Cost Est'!D12</f>
        <v>Cu m</v>
      </c>
      <c r="E13" s="48"/>
      <c r="F13" s="48">
        <f>E13*C13</f>
        <v>0</v>
      </c>
    </row>
    <row r="14" spans="1:6" ht="15" x14ac:dyDescent="0.25">
      <c r="A14" s="6">
        <f>'[4]Cost Est'!A13</f>
        <v>2.2999999999999998</v>
      </c>
      <c r="B14" s="24" t="str">
        <f>'[4]Cost Est'!B13</f>
        <v>FILLING TO MAKE UP LEVEL</v>
      </c>
      <c r="C14" s="6"/>
      <c r="D14" s="6"/>
      <c r="E14" s="48"/>
      <c r="F14" s="48"/>
    </row>
    <row r="15" spans="1:6" ht="45" x14ac:dyDescent="0.25">
      <c r="A15" s="6"/>
      <c r="B15" s="24" t="str">
        <f>'[4]Cost Est'!B14</f>
        <v>Hardcore filling average thckness exceeding 0.4meter obtained off site imported rock laterite materials in layers n.e 400mm thick in:</v>
      </c>
      <c r="C15" s="6"/>
      <c r="D15" s="6"/>
      <c r="E15" s="48"/>
      <c r="F15" s="48"/>
    </row>
    <row r="16" spans="1:6" ht="15" x14ac:dyDescent="0.25">
      <c r="A16" s="6"/>
      <c r="B16" s="24" t="str">
        <f>'[4]Cost Est'!B15</f>
        <v xml:space="preserve">150 - 200mm depth </v>
      </c>
      <c r="C16" s="6"/>
      <c r="D16" s="6"/>
      <c r="E16" s="48"/>
      <c r="F16" s="48"/>
    </row>
    <row r="17" spans="1:7" ht="15" x14ac:dyDescent="0.25">
      <c r="A17" s="6">
        <f>'[4]Cost Est'!A16</f>
        <v>2.4</v>
      </c>
      <c r="B17" s="24" t="str">
        <f>'[4]Cost Est'!B16</f>
        <v>SURFACE TREATMENT</v>
      </c>
      <c r="C17" s="6"/>
      <c r="D17" s="6"/>
      <c r="E17" s="48"/>
      <c r="F17" s="48"/>
    </row>
    <row r="18" spans="1:7" ht="45" x14ac:dyDescent="0.25">
      <c r="A18" s="6"/>
      <c r="B18" s="24" t="str">
        <f>'[4]Cost Est'!B17</f>
        <v>Prepare and apply "dieldrex 20" anti-termite treatment to faces and bottom of excavation (Trench &amp; Pit)</v>
      </c>
      <c r="C18" s="6">
        <f>'[4]Cost Est'!C17</f>
        <v>840</v>
      </c>
      <c r="D18" s="6" t="str">
        <f>'[4]Cost Est'!D17</f>
        <v>Sqr M</v>
      </c>
      <c r="E18" s="48"/>
      <c r="F18" s="48">
        <f>E18*C18</f>
        <v>0</v>
      </c>
    </row>
    <row r="19" spans="1:7" ht="15" x14ac:dyDescent="0.25">
      <c r="A19" s="6">
        <f>'[4]Cost Est'!A18</f>
        <v>2.5</v>
      </c>
      <c r="B19" s="24" t="str">
        <f>'[4]Cost Est'!B18</f>
        <v>LEVELLING AND COMPACTION</v>
      </c>
      <c r="C19" s="6"/>
      <c r="D19" s="6"/>
      <c r="E19" s="48"/>
      <c r="F19" s="48"/>
    </row>
    <row r="20" spans="1:7" ht="14.25" customHeight="1" x14ac:dyDescent="0.25">
      <c r="A20" s="6"/>
      <c r="B20" s="24" t="str">
        <f>'[4]Cost Est'!B19</f>
        <v>Level and compact bottom of excavation to receive concrete.</v>
      </c>
      <c r="C20" s="6"/>
      <c r="D20" s="6"/>
      <c r="E20" s="48"/>
      <c r="F20" s="48"/>
    </row>
    <row r="21" spans="1:7" ht="30" x14ac:dyDescent="0.25">
      <c r="A21" s="6"/>
      <c r="B21" s="24" t="str">
        <f>'[4]Cost Est'!B20</f>
        <v>multipurpose court</v>
      </c>
      <c r="C21" s="6">
        <f>'[4]Cost Est'!C20</f>
        <v>703</v>
      </c>
      <c r="D21" s="6" t="str">
        <f>'[4]Cost Est'!D20</f>
        <v>Sqr M</v>
      </c>
      <c r="E21" s="48"/>
      <c r="F21" s="48">
        <f>E21*C21</f>
        <v>0</v>
      </c>
    </row>
    <row r="22" spans="1:7" ht="18" customHeight="1" x14ac:dyDescent="0.25">
      <c r="A22" s="6" t="str">
        <f>'[4]Cost Est'!A21</f>
        <v>ii</v>
      </c>
      <c r="B22" s="24" t="str">
        <f>'[4]Cost Est'!B21</f>
        <v>Laterite filling and compaction</v>
      </c>
      <c r="C22" s="6"/>
      <c r="D22" s="6"/>
      <c r="E22" s="48"/>
      <c r="F22" s="48"/>
    </row>
    <row r="23" spans="1:7" ht="15" x14ac:dyDescent="0.25">
      <c r="A23" s="6"/>
      <c r="B23" s="24" t="str">
        <f>'[4]Cost Est'!B22</f>
        <v>multipurpose court</v>
      </c>
      <c r="C23" s="6">
        <f>'[4]Cost Est'!C22</f>
        <v>105.45</v>
      </c>
      <c r="D23" s="6" t="str">
        <f>'[4]Cost Est'!D22</f>
        <v>Cu m</v>
      </c>
      <c r="E23" s="48"/>
      <c r="F23" s="48">
        <f>E23*C23</f>
        <v>0</v>
      </c>
      <c r="G23" s="88"/>
    </row>
    <row r="24" spans="1:7" ht="18.2" customHeight="1" x14ac:dyDescent="0.25">
      <c r="A24" s="6">
        <f>'[4]Cost Est'!A23</f>
        <v>3</v>
      </c>
      <c r="B24" s="24" t="str">
        <f>'[4]Cost Est'!B23</f>
        <v>E IN-SITU CONCRETE/LARGE PRECAST CONCRETE</v>
      </c>
      <c r="C24" s="6"/>
      <c r="D24" s="6"/>
      <c r="E24" s="48"/>
      <c r="F24" s="48"/>
    </row>
    <row r="25" spans="1:7" ht="15" x14ac:dyDescent="0.25">
      <c r="A25" s="6" t="str">
        <f>'[4]Cost Est'!A24</f>
        <v>i</v>
      </c>
      <c r="B25" s="24" t="str">
        <f>'[4]Cost Est'!B24</f>
        <v>Plain in situ concrete mix (1:10 all - in - aggregate) in:</v>
      </c>
      <c r="C25" s="6"/>
      <c r="D25" s="6"/>
      <c r="E25" s="48"/>
      <c r="F25" s="48"/>
    </row>
    <row r="26" spans="1:7" ht="15" x14ac:dyDescent="0.25">
      <c r="A26" s="6"/>
      <c r="B26" s="24" t="str">
        <f>'[4]Cost Est'!B25</f>
        <v>Bed (Plain)</v>
      </c>
      <c r="C26" s="6"/>
      <c r="D26" s="6"/>
      <c r="E26" s="48"/>
      <c r="F26" s="48"/>
    </row>
    <row r="27" spans="1:7" ht="31.5" customHeight="1" x14ac:dyDescent="0.25">
      <c r="A27" s="6"/>
      <c r="B27" s="24" t="str">
        <f>'[4]Cost Est'!B26</f>
        <v>50mm Blinding material to bottom of trench excavation for the drainages.</v>
      </c>
      <c r="C27" s="6">
        <f>'[4]Cost Est'!C26</f>
        <v>3.9199999999999995</v>
      </c>
      <c r="D27" s="6" t="str">
        <f>'[4]Cost Est'!D26</f>
        <v>Cu m</v>
      </c>
      <c r="E27" s="48"/>
      <c r="F27" s="48">
        <f>E27*C27</f>
        <v>0</v>
      </c>
    </row>
    <row r="28" spans="1:7" ht="15" x14ac:dyDescent="0.25">
      <c r="A28" s="28"/>
      <c r="B28" s="29" t="str">
        <f>'[4]Cost Est'!B27</f>
        <v>Sub-total</v>
      </c>
      <c r="C28" s="28"/>
      <c r="D28" s="28"/>
      <c r="E28" s="61"/>
      <c r="F28" s="61">
        <f>SUM(F9:F27)</f>
        <v>0</v>
      </c>
    </row>
    <row r="29" spans="1:7" ht="18.600000000000001" customHeight="1" x14ac:dyDescent="0.25">
      <c r="A29" s="6" t="str">
        <f>'[4]Cost Est'!A28</f>
        <v>ii</v>
      </c>
      <c r="B29" s="24" t="str">
        <f>'[4]Cost Est'!B28</f>
        <v>Plain in situ concrete mix (1:3:6 -18mm aggregate) in:</v>
      </c>
      <c r="C29" s="6"/>
      <c r="D29" s="6"/>
      <c r="E29" s="48"/>
      <c r="F29" s="48"/>
    </row>
    <row r="30" spans="1:7" ht="15" x14ac:dyDescent="0.25">
      <c r="A30" s="6"/>
      <c r="B30" s="24" t="str">
        <f>'[4]Cost Est'!B29</f>
        <v>Foundation footing</v>
      </c>
      <c r="C30" s="6">
        <f>'[4]Cost Est'!C29</f>
        <v>18.032</v>
      </c>
      <c r="D30" s="6" t="str">
        <f>'[4]Cost Est'!D29</f>
        <v>Cu m</v>
      </c>
      <c r="E30" s="48"/>
      <c r="F30" s="48">
        <f>E30*C30</f>
        <v>0</v>
      </c>
    </row>
    <row r="31" spans="1:7" ht="15" x14ac:dyDescent="0.25">
      <c r="A31" s="6"/>
      <c r="B31" s="24" t="str">
        <f>'[4]Cost Est'!B30</f>
        <v>Columns</v>
      </c>
      <c r="C31" s="6">
        <f>'[4]Cost Est'!C30</f>
        <v>1.1109</v>
      </c>
      <c r="D31" s="6" t="str">
        <f>'[4]Cost Est'!D30</f>
        <v>Cu m</v>
      </c>
      <c r="E31" s="48"/>
      <c r="F31" s="48">
        <f>E31*C31</f>
        <v>0</v>
      </c>
    </row>
    <row r="32" spans="1:7" ht="15" x14ac:dyDescent="0.25">
      <c r="A32" s="6"/>
      <c r="B32" s="24" t="str">
        <f>'[4]Cost Est'!B31</f>
        <v>Over site floor base</v>
      </c>
      <c r="C32" s="6">
        <f>'[4]Cost Est'!C31</f>
        <v>105.45</v>
      </c>
      <c r="D32" s="6" t="str">
        <f>'[4]Cost Est'!D31</f>
        <v>Cu m</v>
      </c>
      <c r="E32" s="48"/>
      <c r="F32" s="48">
        <f>E32*C32</f>
        <v>0</v>
      </c>
    </row>
    <row r="33" spans="1:6" ht="15" x14ac:dyDescent="0.25">
      <c r="A33" s="28"/>
      <c r="B33" s="29" t="str">
        <f>'[4]Cost Est'!B32</f>
        <v>Sub-total</v>
      </c>
      <c r="C33" s="28">
        <f>'[4]Cost Est'!C32</f>
        <v>124.5929</v>
      </c>
      <c r="D33" s="28" t="str">
        <f>'[4]Cost Est'!D32</f>
        <v>Cu m</v>
      </c>
      <c r="E33" s="61"/>
      <c r="F33" s="61">
        <f>SUM(F29:F32)</f>
        <v>0</v>
      </c>
    </row>
    <row r="34" spans="1:6" ht="15" x14ac:dyDescent="0.25">
      <c r="A34" s="6">
        <f>'[4]Cost Est'!A33</f>
        <v>4</v>
      </c>
      <c r="B34" s="24" t="str">
        <f>'[4]Cost Est'!B33</f>
        <v>FORMWORK FOR IN SITU CONCRETE</v>
      </c>
      <c r="C34" s="6"/>
      <c r="D34" s="6"/>
      <c r="E34" s="48"/>
      <c r="F34" s="48"/>
    </row>
    <row r="35" spans="1:6" ht="30" x14ac:dyDescent="0.25">
      <c r="A35" s="6"/>
      <c r="B35" s="24" t="str">
        <f>'[4]Cost Est'!B34</f>
        <v>Sawn formwork and support including striking and removing to:-</v>
      </c>
      <c r="C35" s="6"/>
      <c r="D35" s="6"/>
      <c r="E35" s="48"/>
      <c r="F35" s="48"/>
    </row>
    <row r="36" spans="1:6" ht="30" x14ac:dyDescent="0.25">
      <c r="A36" s="6"/>
      <c r="B36" s="24" t="str">
        <f>'[4]Cost Est'!B35</f>
        <v>Columns</v>
      </c>
      <c r="C36" s="6">
        <f>'[4]Cost Est'!C35</f>
        <v>21</v>
      </c>
      <c r="D36" s="6" t="str">
        <f>'[4]Cost Est'!D35</f>
        <v>Sqr M</v>
      </c>
      <c r="E36" s="48"/>
      <c r="F36" s="48">
        <f>E36*C36</f>
        <v>0</v>
      </c>
    </row>
    <row r="37" spans="1:6" ht="30" x14ac:dyDescent="0.25">
      <c r="A37" s="28"/>
      <c r="B37" s="29" t="str">
        <f>'[4]Cost Est'!B37</f>
        <v>Sub-total</v>
      </c>
      <c r="C37" s="28"/>
      <c r="D37" s="28" t="str">
        <f>'[4]Cost Est'!D37</f>
        <v>Sqr M</v>
      </c>
      <c r="E37" s="61"/>
      <c r="F37" s="61">
        <f>SUM(F34:F36)</f>
        <v>0</v>
      </c>
    </row>
    <row r="38" spans="1:6" ht="15" x14ac:dyDescent="0.25">
      <c r="A38" s="6">
        <f>'[4]Cost Est'!A38</f>
        <v>5</v>
      </c>
      <c r="B38" s="24" t="str">
        <f>'[4]Cost Est'!B38</f>
        <v>REINFORCEMENT FOR IN SITU CONCRETE</v>
      </c>
      <c r="C38" s="6"/>
      <c r="D38" s="6"/>
      <c r="E38" s="48"/>
      <c r="F38" s="48"/>
    </row>
    <row r="39" spans="1:6" ht="30.75" customHeight="1" x14ac:dyDescent="0.25">
      <c r="A39" s="6"/>
      <c r="B39" s="24" t="str">
        <f>'[4]Cost Est'!B39</f>
        <v>plain high yield tensile reinforcement bars 12mm dia @200mm c/c to BS 4449 in;</v>
      </c>
      <c r="C39" s="6"/>
      <c r="D39" s="6"/>
      <c r="E39" s="48"/>
      <c r="F39" s="48"/>
    </row>
    <row r="40" spans="1:6" ht="15" x14ac:dyDescent="0.25">
      <c r="A40" s="6"/>
      <c r="B40" s="24" t="str">
        <f>'[4]Cost Est'!B40</f>
        <v>Columns</v>
      </c>
      <c r="C40" s="6">
        <f>'[4]Cost Est'!C40</f>
        <v>112.14</v>
      </c>
      <c r="D40" s="6" t="str">
        <f>'[4]Cost Est'!D40</f>
        <v>Kg</v>
      </c>
      <c r="E40" s="48"/>
      <c r="F40" s="48">
        <f>E40*C40</f>
        <v>0</v>
      </c>
    </row>
    <row r="41" spans="1:6" ht="15" x14ac:dyDescent="0.25">
      <c r="A41" s="6"/>
      <c r="B41" s="24" t="str">
        <f>'[4]Cost Est'!B41</f>
        <v>Ground beam</v>
      </c>
      <c r="C41" s="6">
        <f>'[4]Cost Est'!C41</f>
        <v>398.72</v>
      </c>
      <c r="D41" s="6" t="str">
        <f>'[4]Cost Est'!D41</f>
        <v>Kg</v>
      </c>
      <c r="E41" s="48"/>
      <c r="F41" s="48">
        <f>E41*C41</f>
        <v>0</v>
      </c>
    </row>
    <row r="42" spans="1:6" ht="15" x14ac:dyDescent="0.25">
      <c r="A42" s="28"/>
      <c r="B42" s="29" t="str">
        <f>'[4]Cost Est'!B42</f>
        <v>Sub-total</v>
      </c>
      <c r="C42" s="28">
        <f>'[4]Cost Est'!C42</f>
        <v>510.86</v>
      </c>
      <c r="D42" s="28" t="str">
        <f>'[4]Cost Est'!D42</f>
        <v>Kg</v>
      </c>
      <c r="E42" s="61"/>
      <c r="F42" s="61">
        <f>SUM(F39:F41)</f>
        <v>0</v>
      </c>
    </row>
    <row r="43" spans="1:6" ht="45" x14ac:dyDescent="0.25">
      <c r="A43" s="6">
        <f>'[4]Cost Est'!A43</f>
        <v>6</v>
      </c>
      <c r="B43" s="24" t="str">
        <f>'[4]Cost Est'!B43</f>
        <v>Hollow sandcrete block work,bedded and jointed in cement and sand mortar (1:6). Wall;filled solid with weak concrete.</v>
      </c>
      <c r="C43" s="6"/>
      <c r="D43" s="6"/>
      <c r="E43" s="51"/>
      <c r="F43" s="51"/>
    </row>
    <row r="44" spans="1:6" ht="30" x14ac:dyDescent="0.25">
      <c r="A44" s="6"/>
      <c r="B44" s="24" t="str">
        <f>'[4]Cost Est'!B44</f>
        <v>multipurpose court</v>
      </c>
      <c r="C44" s="24">
        <f>'[4]Cost Est'!C44</f>
        <v>56</v>
      </c>
      <c r="D44" s="24" t="str">
        <f>'[4]Cost Est'!D44</f>
        <v>Sqr M</v>
      </c>
      <c r="E44" s="48"/>
      <c r="F44" s="48">
        <f>E44*C44</f>
        <v>0</v>
      </c>
    </row>
    <row r="45" spans="1:6" x14ac:dyDescent="0.25">
      <c r="A45" s="25"/>
      <c r="B45" s="13" t="str">
        <f>'[4]Cost Est'!B45</f>
        <v>SUB-TOTAL</v>
      </c>
      <c r="C45" s="25"/>
      <c r="D45" s="25"/>
      <c r="E45" s="55"/>
      <c r="F45" s="55"/>
    </row>
    <row r="46" spans="1:6" ht="19.5" customHeight="1" x14ac:dyDescent="0.25">
      <c r="A46" s="15"/>
      <c r="B46" s="22" t="str">
        <f>'[4]Cost Est'!B46</f>
        <v>SUPERSTRUCTURE</v>
      </c>
      <c r="C46" s="15"/>
      <c r="D46" s="15"/>
      <c r="E46" s="41"/>
      <c r="F46" s="41"/>
    </row>
    <row r="47" spans="1:6" ht="15" x14ac:dyDescent="0.25">
      <c r="A47" s="26"/>
      <c r="B47" s="27" t="str">
        <f>'[4]Cost Est'!B47</f>
        <v>CONCRETE WORK</v>
      </c>
      <c r="C47" s="26"/>
      <c r="D47" s="26"/>
      <c r="E47" s="60"/>
      <c r="F47" s="60"/>
    </row>
    <row r="48" spans="1:6" ht="30" hidden="1" x14ac:dyDescent="0.25">
      <c r="A48" s="6">
        <f>'[4]Cost Est'!A48</f>
        <v>7</v>
      </c>
      <c r="B48" s="24" t="str">
        <f>'[4]Cost Est'!B48</f>
        <v>E IN-SITU CONCRETE/LARGE PRECAST CONCRETE</v>
      </c>
      <c r="C48" s="6"/>
      <c r="D48" s="6"/>
      <c r="E48" s="48"/>
      <c r="F48" s="48"/>
    </row>
    <row r="49" spans="1:6" ht="15.2" customHeight="1" x14ac:dyDescent="0.25">
      <c r="A49" s="6">
        <f>'[4]Cost Est'!A48</f>
        <v>7</v>
      </c>
      <c r="B49" s="24" t="str">
        <f>'[4]Cost Est'!B49</f>
        <v>IN SITU CONCRETE CONSTRUCTION GENERALLY</v>
      </c>
      <c r="C49" s="6"/>
      <c r="D49" s="6"/>
      <c r="E49" s="48"/>
      <c r="F49" s="48"/>
    </row>
    <row r="50" spans="1:6" ht="45" x14ac:dyDescent="0.25">
      <c r="A50" s="6"/>
      <c r="B50" s="24" t="str">
        <f>'[4]Cost Est'!B50</f>
        <v>Vibrated reinforced insitu concrete(1:2:4 - 38mm aggregate) cross sectional area 0.03 - 0.10m2 filled into formwork in:-</v>
      </c>
      <c r="C50" s="6"/>
      <c r="D50" s="6"/>
      <c r="E50" s="48"/>
      <c r="F50" s="48"/>
    </row>
    <row r="51" spans="1:6" ht="15" x14ac:dyDescent="0.25">
      <c r="A51" s="6"/>
      <c r="B51" s="24" t="str">
        <f>'[4]Cost Est'!B51</f>
        <v>Concrete base for the galvanize steel pipe pillars</v>
      </c>
      <c r="C51" s="6">
        <f>'[4]Cost Est'!C51</f>
        <v>2.0249999999999999</v>
      </c>
      <c r="D51" s="6" t="str">
        <f>'[4]Cost Est'!D51</f>
        <v>Cu M</v>
      </c>
      <c r="E51" s="48"/>
      <c r="F51" s="48">
        <f>E51*C51</f>
        <v>0</v>
      </c>
    </row>
    <row r="52" spans="1:6" ht="15" x14ac:dyDescent="0.25">
      <c r="A52" s="28"/>
      <c r="B52" s="29" t="str">
        <f>'[4]Cost Est'!B52</f>
        <v>Sub-Total</v>
      </c>
      <c r="C52" s="28">
        <f>'[4]Cost Est'!C52</f>
        <v>2.0249999999999999</v>
      </c>
      <c r="D52" s="28" t="str">
        <f>'[4]Cost Est'!D52</f>
        <v>Cu M</v>
      </c>
      <c r="E52" s="61"/>
      <c r="F52" s="61">
        <f>SUM(F50:F51)</f>
        <v>0</v>
      </c>
    </row>
    <row r="53" spans="1:6" ht="15" x14ac:dyDescent="0.25">
      <c r="A53" s="26"/>
      <c r="B53" s="27" t="str">
        <f>'[4]Cost Est'!B53</f>
        <v>STEEL WORK</v>
      </c>
      <c r="C53" s="26"/>
      <c r="D53" s="26"/>
      <c r="E53" s="60"/>
      <c r="F53" s="60"/>
    </row>
    <row r="54" spans="1:6" ht="15" customHeight="1" x14ac:dyDescent="0.25">
      <c r="A54" s="6">
        <f>'[4]Cost Est'!A54</f>
        <v>8</v>
      </c>
      <c r="B54" s="24" t="str">
        <f>'[4]Cost Est'!B54</f>
        <v>SUPPLY AND FIX 5OMM GALVANIZED STEEL PIPE PILLARS TO SUPPORT THE FENCING WIRE MESH.</v>
      </c>
      <c r="C54" s="6">
        <f>'[4]Cost Est'!C54</f>
        <v>234</v>
      </c>
      <c r="D54" s="6" t="str">
        <f>'[4]Cost Est'!D54</f>
        <v>M</v>
      </c>
      <c r="E54" s="48"/>
      <c r="F54" s="48">
        <f t="shared" ref="F54:F59" si="0">E54*C54</f>
        <v>0</v>
      </c>
    </row>
    <row r="55" spans="1:6" ht="60" x14ac:dyDescent="0.25">
      <c r="A55" s="6">
        <f>'[4]Cost Est'!A55</f>
        <v>9</v>
      </c>
      <c r="B55" s="24" t="str">
        <f>'[4]Cost Est'!B55</f>
        <v>Supply and fix (weld) 2400mm x 2400mm x 4mm fencing wire mesh braced with 50mm x 50mm x 6mm angle iron to the galvanized pipe pillars to form the perimeter fence of the pitch.</v>
      </c>
      <c r="C55" s="6">
        <f>'[4]Cost Est'!C55</f>
        <v>582.4</v>
      </c>
      <c r="D55" s="6" t="str">
        <f>'[4]Cost Est'!D55</f>
        <v>Sqm</v>
      </c>
      <c r="E55" s="48"/>
      <c r="F55" s="48">
        <f t="shared" si="0"/>
        <v>0</v>
      </c>
    </row>
    <row r="56" spans="1:6" ht="36.75" customHeight="1" x14ac:dyDescent="0.25">
      <c r="A56" s="6">
        <f>'[4]Cost Est'!A56</f>
        <v>10</v>
      </c>
      <c r="B56" s="24" t="str">
        <f>'[4]Cost Est'!B56</f>
        <v>Allow provisional sum for the supply and installation of basket ball, volleyball and lawn tennis fabric court lining.</v>
      </c>
      <c r="C56" s="6">
        <f>'[4]Cost Est'!C56</f>
        <v>1</v>
      </c>
      <c r="D56" s="6" t="str">
        <f>'[4]Cost Est'!D56</f>
        <v>LS</v>
      </c>
      <c r="E56" s="48"/>
      <c r="F56" s="48">
        <f t="shared" si="0"/>
        <v>0</v>
      </c>
    </row>
    <row r="57" spans="1:6" ht="41.45" customHeight="1" x14ac:dyDescent="0.25">
      <c r="A57" s="6">
        <f>'[4]Cost Est'!A57</f>
        <v>11</v>
      </c>
      <c r="B57" s="24" t="str">
        <f>'[4]Cost Est'!B57</f>
        <v xml:space="preserve">Movable Basketball Post (Nasa) along with all accessories and installations
</v>
      </c>
      <c r="C57" s="6">
        <f>'[4]Cost Est'!C57</f>
        <v>1</v>
      </c>
      <c r="D57" s="6" t="str">
        <f>'[4]Cost Est'!D57</f>
        <v>LS</v>
      </c>
      <c r="E57" s="48"/>
      <c r="F57" s="48">
        <f t="shared" si="0"/>
        <v>0</v>
      </c>
    </row>
    <row r="58" spans="1:6" ht="75" x14ac:dyDescent="0.25">
      <c r="A58" s="6">
        <f>'[4]Cost Est'!A58</f>
        <v>12</v>
      </c>
      <c r="B58" s="24" t="str">
        <f>'[4]Cost Est'!B58</f>
        <v xml:space="preserve">Movable Volleyball Post (Huke) Made from special aluminium profile 120mm x 100mm. With height adjustable mechanism system to suit 2.43m (men) and 2.24m (women). Suitable for indoor and outdoor use, along with all accessories and installations. </v>
      </c>
      <c r="C58" s="6">
        <f>'[4]Cost Est'!C58</f>
        <v>1</v>
      </c>
      <c r="D58" s="6" t="str">
        <f>'[4]Cost Est'!D58</f>
        <v>LS</v>
      </c>
      <c r="E58" s="48"/>
      <c r="F58" s="48">
        <f t="shared" si="0"/>
        <v>0</v>
      </c>
    </row>
    <row r="59" spans="1:6" ht="30" x14ac:dyDescent="0.25">
      <c r="A59" s="6">
        <f>'[4]Cost Est'!A59</f>
        <v>13</v>
      </c>
      <c r="B59" s="24" t="str">
        <f>'[4]Cost Est'!B59</f>
        <v>Movable Lawn tennis post and accessories (Pro) along with all accessories and installations</v>
      </c>
      <c r="C59" s="6">
        <f>'[4]Cost Est'!C59</f>
        <v>1</v>
      </c>
      <c r="D59" s="6" t="str">
        <f>'[4]Cost Est'!D59</f>
        <v>LS</v>
      </c>
      <c r="E59" s="48"/>
      <c r="F59" s="48">
        <f t="shared" si="0"/>
        <v>0</v>
      </c>
    </row>
    <row r="60" spans="1:6" x14ac:dyDescent="0.25">
      <c r="A60" s="10"/>
      <c r="B60" s="137" t="str">
        <f>'[4]Cost Est'!B60</f>
        <v>SUB-TOTAL</v>
      </c>
      <c r="C60" s="10"/>
      <c r="D60" s="10"/>
      <c r="E60" s="53"/>
      <c r="F60" s="53">
        <f>SUM(F54:F59)</f>
        <v>0</v>
      </c>
    </row>
    <row r="61" spans="1:6" x14ac:dyDescent="0.25">
      <c r="A61" s="20"/>
      <c r="B61" s="30" t="str">
        <f>'[4]Cost Est'!B63</f>
        <v>GRAND TOTAL</v>
      </c>
      <c r="C61" s="20"/>
      <c r="D61" s="20"/>
      <c r="E61" s="56"/>
      <c r="F61" s="56">
        <f>SUM(F28+F33+F37+F42+F44+F52+F60)</f>
        <v>0</v>
      </c>
    </row>
  </sheetData>
  <sheetProtection sheet="1" objects="1" scenarios="1"/>
  <protectedRanges>
    <protectedRange sqref="E7:E59" name="Range1"/>
  </protectedRanges>
  <mergeCells count="7">
    <mergeCell ref="A1:F1"/>
    <mergeCell ref="A2:F2"/>
    <mergeCell ref="A3:F3"/>
    <mergeCell ref="A4:A5"/>
    <mergeCell ref="B4:B5"/>
    <mergeCell ref="C4:C5"/>
    <mergeCell ref="D4:D5"/>
  </mergeCells>
  <pageMargins left="0.7" right="0.45" top="0.75" bottom="0.75" header="0.3" footer="0.3"/>
  <pageSetup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
  <sheetViews>
    <sheetView topLeftCell="A25" zoomScale="80" zoomScaleNormal="80" workbookViewId="0">
      <selection activeCell="E7" sqref="E7:E119"/>
    </sheetView>
  </sheetViews>
  <sheetFormatPr defaultColWidth="9.140625" defaultRowHeight="15.75" x14ac:dyDescent="0.25"/>
  <cols>
    <col min="1" max="1" width="6.85546875" style="57" bestFit="1" customWidth="1"/>
    <col min="2" max="2" width="55.28515625" style="66" customWidth="1"/>
    <col min="3" max="3" width="10" style="79" bestFit="1" customWidth="1"/>
    <col min="4" max="4" width="6.85546875" style="57" bestFit="1" customWidth="1"/>
    <col min="5" max="5" width="15.7109375" style="58" customWidth="1"/>
    <col min="6" max="6" width="20.7109375" style="8" customWidth="1"/>
    <col min="7" max="7" width="10.7109375" style="8" bestFit="1" customWidth="1"/>
    <col min="8" max="255" width="9.140625" style="8"/>
    <col min="256" max="256" width="53.7109375" style="8" customWidth="1"/>
    <col min="257" max="257" width="11.5703125" style="8" customWidth="1"/>
    <col min="258" max="258" width="8.28515625" style="8" customWidth="1"/>
    <col min="259" max="259" width="27.140625" style="8" customWidth="1"/>
    <col min="260" max="260" width="17.140625" style="8" customWidth="1"/>
    <col min="261" max="261" width="19.28515625" style="8" customWidth="1"/>
    <col min="262" max="262" width="19.7109375" style="8" customWidth="1"/>
    <col min="263" max="511" width="9.140625" style="8"/>
    <col min="512" max="512" width="53.7109375" style="8" customWidth="1"/>
    <col min="513" max="513" width="11.5703125" style="8" customWidth="1"/>
    <col min="514" max="514" width="8.28515625" style="8" customWidth="1"/>
    <col min="515" max="515" width="27.140625" style="8" customWidth="1"/>
    <col min="516" max="516" width="17.140625" style="8" customWidth="1"/>
    <col min="517" max="517" width="19.28515625" style="8" customWidth="1"/>
    <col min="518" max="518" width="19.7109375" style="8" customWidth="1"/>
    <col min="519" max="767" width="9.140625" style="8"/>
    <col min="768" max="768" width="53.7109375" style="8" customWidth="1"/>
    <col min="769" max="769" width="11.5703125" style="8" customWidth="1"/>
    <col min="770" max="770" width="8.28515625" style="8" customWidth="1"/>
    <col min="771" max="771" width="27.140625" style="8" customWidth="1"/>
    <col min="772" max="772" width="17.140625" style="8" customWidth="1"/>
    <col min="773" max="773" width="19.28515625" style="8" customWidth="1"/>
    <col min="774" max="774" width="19.7109375" style="8" customWidth="1"/>
    <col min="775" max="1023" width="9.140625" style="8"/>
    <col min="1024" max="1024" width="53.7109375" style="8" customWidth="1"/>
    <col min="1025" max="1025" width="11.5703125" style="8" customWidth="1"/>
    <col min="1026" max="1026" width="8.28515625" style="8" customWidth="1"/>
    <col min="1027" max="1027" width="27.140625" style="8" customWidth="1"/>
    <col min="1028" max="1028" width="17.140625" style="8" customWidth="1"/>
    <col min="1029" max="1029" width="19.28515625" style="8" customWidth="1"/>
    <col min="1030" max="1030" width="19.7109375" style="8" customWidth="1"/>
    <col min="1031" max="1279" width="9.140625" style="8"/>
    <col min="1280" max="1280" width="53.7109375" style="8" customWidth="1"/>
    <col min="1281" max="1281" width="11.5703125" style="8" customWidth="1"/>
    <col min="1282" max="1282" width="8.28515625" style="8" customWidth="1"/>
    <col min="1283" max="1283" width="27.140625" style="8" customWidth="1"/>
    <col min="1284" max="1284" width="17.140625" style="8" customWidth="1"/>
    <col min="1285" max="1285" width="19.28515625" style="8" customWidth="1"/>
    <col min="1286" max="1286" width="19.7109375" style="8" customWidth="1"/>
    <col min="1287" max="1535" width="9.140625" style="8"/>
    <col min="1536" max="1536" width="53.7109375" style="8" customWidth="1"/>
    <col min="1537" max="1537" width="11.5703125" style="8" customWidth="1"/>
    <col min="1538" max="1538" width="8.28515625" style="8" customWidth="1"/>
    <col min="1539" max="1539" width="27.140625" style="8" customWidth="1"/>
    <col min="1540" max="1540" width="17.140625" style="8" customWidth="1"/>
    <col min="1541" max="1541" width="19.28515625" style="8" customWidth="1"/>
    <col min="1542" max="1542" width="19.7109375" style="8" customWidth="1"/>
    <col min="1543" max="1791" width="9.140625" style="8"/>
    <col min="1792" max="1792" width="53.7109375" style="8" customWidth="1"/>
    <col min="1793" max="1793" width="11.5703125" style="8" customWidth="1"/>
    <col min="1794" max="1794" width="8.28515625" style="8" customWidth="1"/>
    <col min="1795" max="1795" width="27.140625" style="8" customWidth="1"/>
    <col min="1796" max="1796" width="17.140625" style="8" customWidth="1"/>
    <col min="1797" max="1797" width="19.28515625" style="8" customWidth="1"/>
    <col min="1798" max="1798" width="19.7109375" style="8" customWidth="1"/>
    <col min="1799" max="2047" width="9.140625" style="8"/>
    <col min="2048" max="2048" width="53.7109375" style="8" customWidth="1"/>
    <col min="2049" max="2049" width="11.5703125" style="8" customWidth="1"/>
    <col min="2050" max="2050" width="8.28515625" style="8" customWidth="1"/>
    <col min="2051" max="2051" width="27.140625" style="8" customWidth="1"/>
    <col min="2052" max="2052" width="17.140625" style="8" customWidth="1"/>
    <col min="2053" max="2053" width="19.28515625" style="8" customWidth="1"/>
    <col min="2054" max="2054" width="19.7109375" style="8" customWidth="1"/>
    <col min="2055" max="2303" width="9.140625" style="8"/>
    <col min="2304" max="2304" width="53.7109375" style="8" customWidth="1"/>
    <col min="2305" max="2305" width="11.5703125" style="8" customWidth="1"/>
    <col min="2306" max="2306" width="8.28515625" style="8" customWidth="1"/>
    <col min="2307" max="2307" width="27.140625" style="8" customWidth="1"/>
    <col min="2308" max="2308" width="17.140625" style="8" customWidth="1"/>
    <col min="2309" max="2309" width="19.28515625" style="8" customWidth="1"/>
    <col min="2310" max="2310" width="19.7109375" style="8" customWidth="1"/>
    <col min="2311" max="2559" width="9.140625" style="8"/>
    <col min="2560" max="2560" width="53.7109375" style="8" customWidth="1"/>
    <col min="2561" max="2561" width="11.5703125" style="8" customWidth="1"/>
    <col min="2562" max="2562" width="8.28515625" style="8" customWidth="1"/>
    <col min="2563" max="2563" width="27.140625" style="8" customWidth="1"/>
    <col min="2564" max="2564" width="17.140625" style="8" customWidth="1"/>
    <col min="2565" max="2565" width="19.28515625" style="8" customWidth="1"/>
    <col min="2566" max="2566" width="19.7109375" style="8" customWidth="1"/>
    <col min="2567" max="2815" width="9.140625" style="8"/>
    <col min="2816" max="2816" width="53.7109375" style="8" customWidth="1"/>
    <col min="2817" max="2817" width="11.5703125" style="8" customWidth="1"/>
    <col min="2818" max="2818" width="8.28515625" style="8" customWidth="1"/>
    <col min="2819" max="2819" width="27.140625" style="8" customWidth="1"/>
    <col min="2820" max="2820" width="17.140625" style="8" customWidth="1"/>
    <col min="2821" max="2821" width="19.28515625" style="8" customWidth="1"/>
    <col min="2822" max="2822" width="19.7109375" style="8" customWidth="1"/>
    <col min="2823" max="3071" width="9.140625" style="8"/>
    <col min="3072" max="3072" width="53.7109375" style="8" customWidth="1"/>
    <col min="3073" max="3073" width="11.5703125" style="8" customWidth="1"/>
    <col min="3074" max="3074" width="8.28515625" style="8" customWidth="1"/>
    <col min="3075" max="3075" width="27.140625" style="8" customWidth="1"/>
    <col min="3076" max="3076" width="17.140625" style="8" customWidth="1"/>
    <col min="3077" max="3077" width="19.28515625" style="8" customWidth="1"/>
    <col min="3078" max="3078" width="19.7109375" style="8" customWidth="1"/>
    <col min="3079" max="3327" width="9.140625" style="8"/>
    <col min="3328" max="3328" width="53.7109375" style="8" customWidth="1"/>
    <col min="3329" max="3329" width="11.5703125" style="8" customWidth="1"/>
    <col min="3330" max="3330" width="8.28515625" style="8" customWidth="1"/>
    <col min="3331" max="3331" width="27.140625" style="8" customWidth="1"/>
    <col min="3332" max="3332" width="17.140625" style="8" customWidth="1"/>
    <col min="3333" max="3333" width="19.28515625" style="8" customWidth="1"/>
    <col min="3334" max="3334" width="19.7109375" style="8" customWidth="1"/>
    <col min="3335" max="3583" width="9.140625" style="8"/>
    <col min="3584" max="3584" width="53.7109375" style="8" customWidth="1"/>
    <col min="3585" max="3585" width="11.5703125" style="8" customWidth="1"/>
    <col min="3586" max="3586" width="8.28515625" style="8" customWidth="1"/>
    <col min="3587" max="3587" width="27.140625" style="8" customWidth="1"/>
    <col min="3588" max="3588" width="17.140625" style="8" customWidth="1"/>
    <col min="3589" max="3589" width="19.28515625" style="8" customWidth="1"/>
    <col min="3590" max="3590" width="19.7109375" style="8" customWidth="1"/>
    <col min="3591" max="3839" width="9.140625" style="8"/>
    <col min="3840" max="3840" width="53.7109375" style="8" customWidth="1"/>
    <col min="3841" max="3841" width="11.5703125" style="8" customWidth="1"/>
    <col min="3842" max="3842" width="8.28515625" style="8" customWidth="1"/>
    <col min="3843" max="3843" width="27.140625" style="8" customWidth="1"/>
    <col min="3844" max="3844" width="17.140625" style="8" customWidth="1"/>
    <col min="3845" max="3845" width="19.28515625" style="8" customWidth="1"/>
    <col min="3846" max="3846" width="19.7109375" style="8" customWidth="1"/>
    <col min="3847" max="4095" width="9.140625" style="8"/>
    <col min="4096" max="4096" width="53.7109375" style="8" customWidth="1"/>
    <col min="4097" max="4097" width="11.5703125" style="8" customWidth="1"/>
    <col min="4098" max="4098" width="8.28515625" style="8" customWidth="1"/>
    <col min="4099" max="4099" width="27.140625" style="8" customWidth="1"/>
    <col min="4100" max="4100" width="17.140625" style="8" customWidth="1"/>
    <col min="4101" max="4101" width="19.28515625" style="8" customWidth="1"/>
    <col min="4102" max="4102" width="19.7109375" style="8" customWidth="1"/>
    <col min="4103" max="4351" width="9.140625" style="8"/>
    <col min="4352" max="4352" width="53.7109375" style="8" customWidth="1"/>
    <col min="4353" max="4353" width="11.5703125" style="8" customWidth="1"/>
    <col min="4354" max="4354" width="8.28515625" style="8" customWidth="1"/>
    <col min="4355" max="4355" width="27.140625" style="8" customWidth="1"/>
    <col min="4356" max="4356" width="17.140625" style="8" customWidth="1"/>
    <col min="4357" max="4357" width="19.28515625" style="8" customWidth="1"/>
    <col min="4358" max="4358" width="19.7109375" style="8" customWidth="1"/>
    <col min="4359" max="4607" width="9.140625" style="8"/>
    <col min="4608" max="4608" width="53.7109375" style="8" customWidth="1"/>
    <col min="4609" max="4609" width="11.5703125" style="8" customWidth="1"/>
    <col min="4610" max="4610" width="8.28515625" style="8" customWidth="1"/>
    <col min="4611" max="4611" width="27.140625" style="8" customWidth="1"/>
    <col min="4612" max="4612" width="17.140625" style="8" customWidth="1"/>
    <col min="4613" max="4613" width="19.28515625" style="8" customWidth="1"/>
    <col min="4614" max="4614" width="19.7109375" style="8" customWidth="1"/>
    <col min="4615" max="4863" width="9.140625" style="8"/>
    <col min="4864" max="4864" width="53.7109375" style="8" customWidth="1"/>
    <col min="4865" max="4865" width="11.5703125" style="8" customWidth="1"/>
    <col min="4866" max="4866" width="8.28515625" style="8" customWidth="1"/>
    <col min="4867" max="4867" width="27.140625" style="8" customWidth="1"/>
    <col min="4868" max="4868" width="17.140625" style="8" customWidth="1"/>
    <col min="4869" max="4869" width="19.28515625" style="8" customWidth="1"/>
    <col min="4870" max="4870" width="19.7109375" style="8" customWidth="1"/>
    <col min="4871" max="5119" width="9.140625" style="8"/>
    <col min="5120" max="5120" width="53.7109375" style="8" customWidth="1"/>
    <col min="5121" max="5121" width="11.5703125" style="8" customWidth="1"/>
    <col min="5122" max="5122" width="8.28515625" style="8" customWidth="1"/>
    <col min="5123" max="5123" width="27.140625" style="8" customWidth="1"/>
    <col min="5124" max="5124" width="17.140625" style="8" customWidth="1"/>
    <col min="5125" max="5125" width="19.28515625" style="8" customWidth="1"/>
    <col min="5126" max="5126" width="19.7109375" style="8" customWidth="1"/>
    <col min="5127" max="5375" width="9.140625" style="8"/>
    <col min="5376" max="5376" width="53.7109375" style="8" customWidth="1"/>
    <col min="5377" max="5377" width="11.5703125" style="8" customWidth="1"/>
    <col min="5378" max="5378" width="8.28515625" style="8" customWidth="1"/>
    <col min="5379" max="5379" width="27.140625" style="8" customWidth="1"/>
    <col min="5380" max="5380" width="17.140625" style="8" customWidth="1"/>
    <col min="5381" max="5381" width="19.28515625" style="8" customWidth="1"/>
    <col min="5382" max="5382" width="19.7109375" style="8" customWidth="1"/>
    <col min="5383" max="5631" width="9.140625" style="8"/>
    <col min="5632" max="5632" width="53.7109375" style="8" customWidth="1"/>
    <col min="5633" max="5633" width="11.5703125" style="8" customWidth="1"/>
    <col min="5634" max="5634" width="8.28515625" style="8" customWidth="1"/>
    <col min="5635" max="5635" width="27.140625" style="8" customWidth="1"/>
    <col min="5636" max="5636" width="17.140625" style="8" customWidth="1"/>
    <col min="5637" max="5637" width="19.28515625" style="8" customWidth="1"/>
    <col min="5638" max="5638" width="19.7109375" style="8" customWidth="1"/>
    <col min="5639" max="5887" width="9.140625" style="8"/>
    <col min="5888" max="5888" width="53.7109375" style="8" customWidth="1"/>
    <col min="5889" max="5889" width="11.5703125" style="8" customWidth="1"/>
    <col min="5890" max="5890" width="8.28515625" style="8" customWidth="1"/>
    <col min="5891" max="5891" width="27.140625" style="8" customWidth="1"/>
    <col min="5892" max="5892" width="17.140625" style="8" customWidth="1"/>
    <col min="5893" max="5893" width="19.28515625" style="8" customWidth="1"/>
    <col min="5894" max="5894" width="19.7109375" style="8" customWidth="1"/>
    <col min="5895" max="6143" width="9.140625" style="8"/>
    <col min="6144" max="6144" width="53.7109375" style="8" customWidth="1"/>
    <col min="6145" max="6145" width="11.5703125" style="8" customWidth="1"/>
    <col min="6146" max="6146" width="8.28515625" style="8" customWidth="1"/>
    <col min="6147" max="6147" width="27.140625" style="8" customWidth="1"/>
    <col min="6148" max="6148" width="17.140625" style="8" customWidth="1"/>
    <col min="6149" max="6149" width="19.28515625" style="8" customWidth="1"/>
    <col min="6150" max="6150" width="19.7109375" style="8" customWidth="1"/>
    <col min="6151" max="6399" width="9.140625" style="8"/>
    <col min="6400" max="6400" width="53.7109375" style="8" customWidth="1"/>
    <col min="6401" max="6401" width="11.5703125" style="8" customWidth="1"/>
    <col min="6402" max="6402" width="8.28515625" style="8" customWidth="1"/>
    <col min="6403" max="6403" width="27.140625" style="8" customWidth="1"/>
    <col min="6404" max="6404" width="17.140625" style="8" customWidth="1"/>
    <col min="6405" max="6405" width="19.28515625" style="8" customWidth="1"/>
    <col min="6406" max="6406" width="19.7109375" style="8" customWidth="1"/>
    <col min="6407" max="6655" width="9.140625" style="8"/>
    <col min="6656" max="6656" width="53.7109375" style="8" customWidth="1"/>
    <col min="6657" max="6657" width="11.5703125" style="8" customWidth="1"/>
    <col min="6658" max="6658" width="8.28515625" style="8" customWidth="1"/>
    <col min="6659" max="6659" width="27.140625" style="8" customWidth="1"/>
    <col min="6660" max="6660" width="17.140625" style="8" customWidth="1"/>
    <col min="6661" max="6661" width="19.28515625" style="8" customWidth="1"/>
    <col min="6662" max="6662" width="19.7109375" style="8" customWidth="1"/>
    <col min="6663" max="6911" width="9.140625" style="8"/>
    <col min="6912" max="6912" width="53.7109375" style="8" customWidth="1"/>
    <col min="6913" max="6913" width="11.5703125" style="8" customWidth="1"/>
    <col min="6914" max="6914" width="8.28515625" style="8" customWidth="1"/>
    <col min="6915" max="6915" width="27.140625" style="8" customWidth="1"/>
    <col min="6916" max="6916" width="17.140625" style="8" customWidth="1"/>
    <col min="6917" max="6917" width="19.28515625" style="8" customWidth="1"/>
    <col min="6918" max="6918" width="19.7109375" style="8" customWidth="1"/>
    <col min="6919" max="7167" width="9.140625" style="8"/>
    <col min="7168" max="7168" width="53.7109375" style="8" customWidth="1"/>
    <col min="7169" max="7169" width="11.5703125" style="8" customWidth="1"/>
    <col min="7170" max="7170" width="8.28515625" style="8" customWidth="1"/>
    <col min="7171" max="7171" width="27.140625" style="8" customWidth="1"/>
    <col min="7172" max="7172" width="17.140625" style="8" customWidth="1"/>
    <col min="7173" max="7173" width="19.28515625" style="8" customWidth="1"/>
    <col min="7174" max="7174" width="19.7109375" style="8" customWidth="1"/>
    <col min="7175" max="7423" width="9.140625" style="8"/>
    <col min="7424" max="7424" width="53.7109375" style="8" customWidth="1"/>
    <col min="7425" max="7425" width="11.5703125" style="8" customWidth="1"/>
    <col min="7426" max="7426" width="8.28515625" style="8" customWidth="1"/>
    <col min="7427" max="7427" width="27.140625" style="8" customWidth="1"/>
    <col min="7428" max="7428" width="17.140625" style="8" customWidth="1"/>
    <col min="7429" max="7429" width="19.28515625" style="8" customWidth="1"/>
    <col min="7430" max="7430" width="19.7109375" style="8" customWidth="1"/>
    <col min="7431" max="7679" width="9.140625" style="8"/>
    <col min="7680" max="7680" width="53.7109375" style="8" customWidth="1"/>
    <col min="7681" max="7681" width="11.5703125" style="8" customWidth="1"/>
    <col min="7682" max="7682" width="8.28515625" style="8" customWidth="1"/>
    <col min="7683" max="7683" width="27.140625" style="8" customWidth="1"/>
    <col min="7684" max="7684" width="17.140625" style="8" customWidth="1"/>
    <col min="7685" max="7685" width="19.28515625" style="8" customWidth="1"/>
    <col min="7686" max="7686" width="19.7109375" style="8" customWidth="1"/>
    <col min="7687" max="7935" width="9.140625" style="8"/>
    <col min="7936" max="7936" width="53.7109375" style="8" customWidth="1"/>
    <col min="7937" max="7937" width="11.5703125" style="8" customWidth="1"/>
    <col min="7938" max="7938" width="8.28515625" style="8" customWidth="1"/>
    <col min="7939" max="7939" width="27.140625" style="8" customWidth="1"/>
    <col min="7940" max="7940" width="17.140625" style="8" customWidth="1"/>
    <col min="7941" max="7941" width="19.28515625" style="8" customWidth="1"/>
    <col min="7942" max="7942" width="19.7109375" style="8" customWidth="1"/>
    <col min="7943" max="8191" width="9.140625" style="8"/>
    <col min="8192" max="8192" width="53.7109375" style="8" customWidth="1"/>
    <col min="8193" max="8193" width="11.5703125" style="8" customWidth="1"/>
    <col min="8194" max="8194" width="8.28515625" style="8" customWidth="1"/>
    <col min="8195" max="8195" width="27.140625" style="8" customWidth="1"/>
    <col min="8196" max="8196" width="17.140625" style="8" customWidth="1"/>
    <col min="8197" max="8197" width="19.28515625" style="8" customWidth="1"/>
    <col min="8198" max="8198" width="19.7109375" style="8" customWidth="1"/>
    <col min="8199" max="8447" width="9.140625" style="8"/>
    <col min="8448" max="8448" width="53.7109375" style="8" customWidth="1"/>
    <col min="8449" max="8449" width="11.5703125" style="8" customWidth="1"/>
    <col min="8450" max="8450" width="8.28515625" style="8" customWidth="1"/>
    <col min="8451" max="8451" width="27.140625" style="8" customWidth="1"/>
    <col min="8452" max="8452" width="17.140625" style="8" customWidth="1"/>
    <col min="8453" max="8453" width="19.28515625" style="8" customWidth="1"/>
    <col min="8454" max="8454" width="19.7109375" style="8" customWidth="1"/>
    <col min="8455" max="8703" width="9.140625" style="8"/>
    <col min="8704" max="8704" width="53.7109375" style="8" customWidth="1"/>
    <col min="8705" max="8705" width="11.5703125" style="8" customWidth="1"/>
    <col min="8706" max="8706" width="8.28515625" style="8" customWidth="1"/>
    <col min="8707" max="8707" width="27.140625" style="8" customWidth="1"/>
    <col min="8708" max="8708" width="17.140625" style="8" customWidth="1"/>
    <col min="8709" max="8709" width="19.28515625" style="8" customWidth="1"/>
    <col min="8710" max="8710" width="19.7109375" style="8" customWidth="1"/>
    <col min="8711" max="8959" width="9.140625" style="8"/>
    <col min="8960" max="8960" width="53.7109375" style="8" customWidth="1"/>
    <col min="8961" max="8961" width="11.5703125" style="8" customWidth="1"/>
    <col min="8962" max="8962" width="8.28515625" style="8" customWidth="1"/>
    <col min="8963" max="8963" width="27.140625" style="8" customWidth="1"/>
    <col min="8964" max="8964" width="17.140625" style="8" customWidth="1"/>
    <col min="8965" max="8965" width="19.28515625" style="8" customWidth="1"/>
    <col min="8966" max="8966" width="19.7109375" style="8" customWidth="1"/>
    <col min="8967" max="9215" width="9.140625" style="8"/>
    <col min="9216" max="9216" width="53.7109375" style="8" customWidth="1"/>
    <col min="9217" max="9217" width="11.5703125" style="8" customWidth="1"/>
    <col min="9218" max="9218" width="8.28515625" style="8" customWidth="1"/>
    <col min="9219" max="9219" width="27.140625" style="8" customWidth="1"/>
    <col min="9220" max="9220" width="17.140625" style="8" customWidth="1"/>
    <col min="9221" max="9221" width="19.28515625" style="8" customWidth="1"/>
    <col min="9222" max="9222" width="19.7109375" style="8" customWidth="1"/>
    <col min="9223" max="9471" width="9.140625" style="8"/>
    <col min="9472" max="9472" width="53.7109375" style="8" customWidth="1"/>
    <col min="9473" max="9473" width="11.5703125" style="8" customWidth="1"/>
    <col min="9474" max="9474" width="8.28515625" style="8" customWidth="1"/>
    <col min="9475" max="9475" width="27.140625" style="8" customWidth="1"/>
    <col min="9476" max="9476" width="17.140625" style="8" customWidth="1"/>
    <col min="9477" max="9477" width="19.28515625" style="8" customWidth="1"/>
    <col min="9478" max="9478" width="19.7109375" style="8" customWidth="1"/>
    <col min="9479" max="9727" width="9.140625" style="8"/>
    <col min="9728" max="9728" width="53.7109375" style="8" customWidth="1"/>
    <col min="9729" max="9729" width="11.5703125" style="8" customWidth="1"/>
    <col min="9730" max="9730" width="8.28515625" style="8" customWidth="1"/>
    <col min="9731" max="9731" width="27.140625" style="8" customWidth="1"/>
    <col min="9732" max="9732" width="17.140625" style="8" customWidth="1"/>
    <col min="9733" max="9733" width="19.28515625" style="8" customWidth="1"/>
    <col min="9734" max="9734" width="19.7109375" style="8" customWidth="1"/>
    <col min="9735" max="9983" width="9.140625" style="8"/>
    <col min="9984" max="9984" width="53.7109375" style="8" customWidth="1"/>
    <col min="9985" max="9985" width="11.5703125" style="8" customWidth="1"/>
    <col min="9986" max="9986" width="8.28515625" style="8" customWidth="1"/>
    <col min="9987" max="9987" width="27.140625" style="8" customWidth="1"/>
    <col min="9988" max="9988" width="17.140625" style="8" customWidth="1"/>
    <col min="9989" max="9989" width="19.28515625" style="8" customWidth="1"/>
    <col min="9990" max="9990" width="19.7109375" style="8" customWidth="1"/>
    <col min="9991" max="10239" width="9.140625" style="8"/>
    <col min="10240" max="10240" width="53.7109375" style="8" customWidth="1"/>
    <col min="10241" max="10241" width="11.5703125" style="8" customWidth="1"/>
    <col min="10242" max="10242" width="8.28515625" style="8" customWidth="1"/>
    <col min="10243" max="10243" width="27.140625" style="8" customWidth="1"/>
    <col min="10244" max="10244" width="17.140625" style="8" customWidth="1"/>
    <col min="10245" max="10245" width="19.28515625" style="8" customWidth="1"/>
    <col min="10246" max="10246" width="19.7109375" style="8" customWidth="1"/>
    <col min="10247" max="10495" width="9.140625" style="8"/>
    <col min="10496" max="10496" width="53.7109375" style="8" customWidth="1"/>
    <col min="10497" max="10497" width="11.5703125" style="8" customWidth="1"/>
    <col min="10498" max="10498" width="8.28515625" style="8" customWidth="1"/>
    <col min="10499" max="10499" width="27.140625" style="8" customWidth="1"/>
    <col min="10500" max="10500" width="17.140625" style="8" customWidth="1"/>
    <col min="10501" max="10501" width="19.28515625" style="8" customWidth="1"/>
    <col min="10502" max="10502" width="19.7109375" style="8" customWidth="1"/>
    <col min="10503" max="10751" width="9.140625" style="8"/>
    <col min="10752" max="10752" width="53.7109375" style="8" customWidth="1"/>
    <col min="10753" max="10753" width="11.5703125" style="8" customWidth="1"/>
    <col min="10754" max="10754" width="8.28515625" style="8" customWidth="1"/>
    <col min="10755" max="10755" width="27.140625" style="8" customWidth="1"/>
    <col min="10756" max="10756" width="17.140625" style="8" customWidth="1"/>
    <col min="10757" max="10757" width="19.28515625" style="8" customWidth="1"/>
    <col min="10758" max="10758" width="19.7109375" style="8" customWidth="1"/>
    <col min="10759" max="11007" width="9.140625" style="8"/>
    <col min="11008" max="11008" width="53.7109375" style="8" customWidth="1"/>
    <col min="11009" max="11009" width="11.5703125" style="8" customWidth="1"/>
    <col min="11010" max="11010" width="8.28515625" style="8" customWidth="1"/>
    <col min="11011" max="11011" width="27.140625" style="8" customWidth="1"/>
    <col min="11012" max="11012" width="17.140625" style="8" customWidth="1"/>
    <col min="11013" max="11013" width="19.28515625" style="8" customWidth="1"/>
    <col min="11014" max="11014" width="19.7109375" style="8" customWidth="1"/>
    <col min="11015" max="11263" width="9.140625" style="8"/>
    <col min="11264" max="11264" width="53.7109375" style="8" customWidth="1"/>
    <col min="11265" max="11265" width="11.5703125" style="8" customWidth="1"/>
    <col min="11266" max="11266" width="8.28515625" style="8" customWidth="1"/>
    <col min="11267" max="11267" width="27.140625" style="8" customWidth="1"/>
    <col min="11268" max="11268" width="17.140625" style="8" customWidth="1"/>
    <col min="11269" max="11269" width="19.28515625" style="8" customWidth="1"/>
    <col min="11270" max="11270" width="19.7109375" style="8" customWidth="1"/>
    <col min="11271" max="11519" width="9.140625" style="8"/>
    <col min="11520" max="11520" width="53.7109375" style="8" customWidth="1"/>
    <col min="11521" max="11521" width="11.5703125" style="8" customWidth="1"/>
    <col min="11522" max="11522" width="8.28515625" style="8" customWidth="1"/>
    <col min="11523" max="11523" width="27.140625" style="8" customWidth="1"/>
    <col min="11524" max="11524" width="17.140625" style="8" customWidth="1"/>
    <col min="11525" max="11525" width="19.28515625" style="8" customWidth="1"/>
    <col min="11526" max="11526" width="19.7109375" style="8" customWidth="1"/>
    <col min="11527" max="11775" width="9.140625" style="8"/>
    <col min="11776" max="11776" width="53.7109375" style="8" customWidth="1"/>
    <col min="11777" max="11777" width="11.5703125" style="8" customWidth="1"/>
    <col min="11778" max="11778" width="8.28515625" style="8" customWidth="1"/>
    <col min="11779" max="11779" width="27.140625" style="8" customWidth="1"/>
    <col min="11780" max="11780" width="17.140625" style="8" customWidth="1"/>
    <col min="11781" max="11781" width="19.28515625" style="8" customWidth="1"/>
    <col min="11782" max="11782" width="19.7109375" style="8" customWidth="1"/>
    <col min="11783" max="12031" width="9.140625" style="8"/>
    <col min="12032" max="12032" width="53.7109375" style="8" customWidth="1"/>
    <col min="12033" max="12033" width="11.5703125" style="8" customWidth="1"/>
    <col min="12034" max="12034" width="8.28515625" style="8" customWidth="1"/>
    <col min="12035" max="12035" width="27.140625" style="8" customWidth="1"/>
    <col min="12036" max="12036" width="17.140625" style="8" customWidth="1"/>
    <col min="12037" max="12037" width="19.28515625" style="8" customWidth="1"/>
    <col min="12038" max="12038" width="19.7109375" style="8" customWidth="1"/>
    <col min="12039" max="12287" width="9.140625" style="8"/>
    <col min="12288" max="12288" width="53.7109375" style="8" customWidth="1"/>
    <col min="12289" max="12289" width="11.5703125" style="8" customWidth="1"/>
    <col min="12290" max="12290" width="8.28515625" style="8" customWidth="1"/>
    <col min="12291" max="12291" width="27.140625" style="8" customWidth="1"/>
    <col min="12292" max="12292" width="17.140625" style="8" customWidth="1"/>
    <col min="12293" max="12293" width="19.28515625" style="8" customWidth="1"/>
    <col min="12294" max="12294" width="19.7109375" style="8" customWidth="1"/>
    <col min="12295" max="12543" width="9.140625" style="8"/>
    <col min="12544" max="12544" width="53.7109375" style="8" customWidth="1"/>
    <col min="12545" max="12545" width="11.5703125" style="8" customWidth="1"/>
    <col min="12546" max="12546" width="8.28515625" style="8" customWidth="1"/>
    <col min="12547" max="12547" width="27.140625" style="8" customWidth="1"/>
    <col min="12548" max="12548" width="17.140625" style="8" customWidth="1"/>
    <col min="12549" max="12549" width="19.28515625" style="8" customWidth="1"/>
    <col min="12550" max="12550" width="19.7109375" style="8" customWidth="1"/>
    <col min="12551" max="12799" width="9.140625" style="8"/>
    <col min="12800" max="12800" width="53.7109375" style="8" customWidth="1"/>
    <col min="12801" max="12801" width="11.5703125" style="8" customWidth="1"/>
    <col min="12802" max="12802" width="8.28515625" style="8" customWidth="1"/>
    <col min="12803" max="12803" width="27.140625" style="8" customWidth="1"/>
    <col min="12804" max="12804" width="17.140625" style="8" customWidth="1"/>
    <col min="12805" max="12805" width="19.28515625" style="8" customWidth="1"/>
    <col min="12806" max="12806" width="19.7109375" style="8" customWidth="1"/>
    <col min="12807" max="13055" width="9.140625" style="8"/>
    <col min="13056" max="13056" width="53.7109375" style="8" customWidth="1"/>
    <col min="13057" max="13057" width="11.5703125" style="8" customWidth="1"/>
    <col min="13058" max="13058" width="8.28515625" style="8" customWidth="1"/>
    <col min="13059" max="13059" width="27.140625" style="8" customWidth="1"/>
    <col min="13060" max="13060" width="17.140625" style="8" customWidth="1"/>
    <col min="13061" max="13061" width="19.28515625" style="8" customWidth="1"/>
    <col min="13062" max="13062" width="19.7109375" style="8" customWidth="1"/>
    <col min="13063" max="13311" width="9.140625" style="8"/>
    <col min="13312" max="13312" width="53.7109375" style="8" customWidth="1"/>
    <col min="13313" max="13313" width="11.5703125" style="8" customWidth="1"/>
    <col min="13314" max="13314" width="8.28515625" style="8" customWidth="1"/>
    <col min="13315" max="13315" width="27.140625" style="8" customWidth="1"/>
    <col min="13316" max="13316" width="17.140625" style="8" customWidth="1"/>
    <col min="13317" max="13317" width="19.28515625" style="8" customWidth="1"/>
    <col min="13318" max="13318" width="19.7109375" style="8" customWidth="1"/>
    <col min="13319" max="13567" width="9.140625" style="8"/>
    <col min="13568" max="13568" width="53.7109375" style="8" customWidth="1"/>
    <col min="13569" max="13569" width="11.5703125" style="8" customWidth="1"/>
    <col min="13570" max="13570" width="8.28515625" style="8" customWidth="1"/>
    <col min="13571" max="13571" width="27.140625" style="8" customWidth="1"/>
    <col min="13572" max="13572" width="17.140625" style="8" customWidth="1"/>
    <col min="13573" max="13573" width="19.28515625" style="8" customWidth="1"/>
    <col min="13574" max="13574" width="19.7109375" style="8" customWidth="1"/>
    <col min="13575" max="13823" width="9.140625" style="8"/>
    <col min="13824" max="13824" width="53.7109375" style="8" customWidth="1"/>
    <col min="13825" max="13825" width="11.5703125" style="8" customWidth="1"/>
    <col min="13826" max="13826" width="8.28515625" style="8" customWidth="1"/>
    <col min="13827" max="13827" width="27.140625" style="8" customWidth="1"/>
    <col min="13828" max="13828" width="17.140625" style="8" customWidth="1"/>
    <col min="13829" max="13829" width="19.28515625" style="8" customWidth="1"/>
    <col min="13830" max="13830" width="19.7109375" style="8" customWidth="1"/>
    <col min="13831" max="14079" width="9.140625" style="8"/>
    <col min="14080" max="14080" width="53.7109375" style="8" customWidth="1"/>
    <col min="14081" max="14081" width="11.5703125" style="8" customWidth="1"/>
    <col min="14082" max="14082" width="8.28515625" style="8" customWidth="1"/>
    <col min="14083" max="14083" width="27.140625" style="8" customWidth="1"/>
    <col min="14084" max="14084" width="17.140625" style="8" customWidth="1"/>
    <col min="14085" max="14085" width="19.28515625" style="8" customWidth="1"/>
    <col min="14086" max="14086" width="19.7109375" style="8" customWidth="1"/>
    <col min="14087" max="14335" width="9.140625" style="8"/>
    <col min="14336" max="14336" width="53.7109375" style="8" customWidth="1"/>
    <col min="14337" max="14337" width="11.5703125" style="8" customWidth="1"/>
    <col min="14338" max="14338" width="8.28515625" style="8" customWidth="1"/>
    <col min="14339" max="14339" width="27.140625" style="8" customWidth="1"/>
    <col min="14340" max="14340" width="17.140625" style="8" customWidth="1"/>
    <col min="14341" max="14341" width="19.28515625" style="8" customWidth="1"/>
    <col min="14342" max="14342" width="19.7109375" style="8" customWidth="1"/>
    <col min="14343" max="14591" width="9.140625" style="8"/>
    <col min="14592" max="14592" width="53.7109375" style="8" customWidth="1"/>
    <col min="14593" max="14593" width="11.5703125" style="8" customWidth="1"/>
    <col min="14594" max="14594" width="8.28515625" style="8" customWidth="1"/>
    <col min="14595" max="14595" width="27.140625" style="8" customWidth="1"/>
    <col min="14596" max="14596" width="17.140625" style="8" customWidth="1"/>
    <col min="14597" max="14597" width="19.28515625" style="8" customWidth="1"/>
    <col min="14598" max="14598" width="19.7109375" style="8" customWidth="1"/>
    <col min="14599" max="14847" width="9.140625" style="8"/>
    <col min="14848" max="14848" width="53.7109375" style="8" customWidth="1"/>
    <col min="14849" max="14849" width="11.5703125" style="8" customWidth="1"/>
    <col min="14850" max="14850" width="8.28515625" style="8" customWidth="1"/>
    <col min="14851" max="14851" width="27.140625" style="8" customWidth="1"/>
    <col min="14852" max="14852" width="17.140625" style="8" customWidth="1"/>
    <col min="14853" max="14853" width="19.28515625" style="8" customWidth="1"/>
    <col min="14854" max="14854" width="19.7109375" style="8" customWidth="1"/>
    <col min="14855" max="15103" width="9.140625" style="8"/>
    <col min="15104" max="15104" width="53.7109375" style="8" customWidth="1"/>
    <col min="15105" max="15105" width="11.5703125" style="8" customWidth="1"/>
    <col min="15106" max="15106" width="8.28515625" style="8" customWidth="1"/>
    <col min="15107" max="15107" width="27.140625" style="8" customWidth="1"/>
    <col min="15108" max="15108" width="17.140625" style="8" customWidth="1"/>
    <col min="15109" max="15109" width="19.28515625" style="8" customWidth="1"/>
    <col min="15110" max="15110" width="19.7109375" style="8" customWidth="1"/>
    <col min="15111" max="15359" width="9.140625" style="8"/>
    <col min="15360" max="15360" width="53.7109375" style="8" customWidth="1"/>
    <col min="15361" max="15361" width="11.5703125" style="8" customWidth="1"/>
    <col min="15362" max="15362" width="8.28515625" style="8" customWidth="1"/>
    <col min="15363" max="15363" width="27.140625" style="8" customWidth="1"/>
    <col min="15364" max="15364" width="17.140625" style="8" customWidth="1"/>
    <col min="15365" max="15365" width="19.28515625" style="8" customWidth="1"/>
    <col min="15366" max="15366" width="19.7109375" style="8" customWidth="1"/>
    <col min="15367" max="15615" width="9.140625" style="8"/>
    <col min="15616" max="15616" width="53.7109375" style="8" customWidth="1"/>
    <col min="15617" max="15617" width="11.5703125" style="8" customWidth="1"/>
    <col min="15618" max="15618" width="8.28515625" style="8" customWidth="1"/>
    <col min="15619" max="15619" width="27.140625" style="8" customWidth="1"/>
    <col min="15620" max="15620" width="17.140625" style="8" customWidth="1"/>
    <col min="15621" max="15621" width="19.28515625" style="8" customWidth="1"/>
    <col min="15622" max="15622" width="19.7109375" style="8" customWidth="1"/>
    <col min="15623" max="15871" width="9.140625" style="8"/>
    <col min="15872" max="15872" width="53.7109375" style="8" customWidth="1"/>
    <col min="15873" max="15873" width="11.5703125" style="8" customWidth="1"/>
    <col min="15874" max="15874" width="8.28515625" style="8" customWidth="1"/>
    <col min="15875" max="15875" width="27.140625" style="8" customWidth="1"/>
    <col min="15876" max="15876" width="17.140625" style="8" customWidth="1"/>
    <col min="15877" max="15877" width="19.28515625" style="8" customWidth="1"/>
    <col min="15878" max="15878" width="19.7109375" style="8" customWidth="1"/>
    <col min="15879" max="16127" width="9.140625" style="8"/>
    <col min="16128" max="16128" width="53.7109375" style="8" customWidth="1"/>
    <col min="16129" max="16129" width="11.5703125" style="8" customWidth="1"/>
    <col min="16130" max="16130" width="8.28515625" style="8" customWidth="1"/>
    <col min="16131" max="16131" width="27.140625" style="8" customWidth="1"/>
    <col min="16132" max="16132" width="17.140625" style="8" customWidth="1"/>
    <col min="16133" max="16133" width="19.28515625" style="8" customWidth="1"/>
    <col min="16134" max="16134" width="19.7109375" style="8" customWidth="1"/>
    <col min="16135" max="16384" width="9.140625" style="8"/>
  </cols>
  <sheetData>
    <row r="1" spans="1:6" x14ac:dyDescent="0.25">
      <c r="A1" s="133" t="s">
        <v>10</v>
      </c>
      <c r="B1" s="133"/>
      <c r="C1" s="133"/>
      <c r="D1" s="133"/>
      <c r="E1" s="133"/>
      <c r="F1" s="133"/>
    </row>
    <row r="2" spans="1:6" x14ac:dyDescent="0.25">
      <c r="A2" s="127" t="s">
        <v>1</v>
      </c>
      <c r="B2" s="127"/>
      <c r="C2" s="127"/>
      <c r="D2" s="127"/>
      <c r="E2" s="127"/>
      <c r="F2" s="127"/>
    </row>
    <row r="3" spans="1:6" x14ac:dyDescent="0.25">
      <c r="A3" s="128" t="str">
        <f>'[5]Cost Est'!A3:F3</f>
        <v>Note: this bill covers all items of work that are deemed to be included in the measurements and specifications.</v>
      </c>
      <c r="B3" s="129"/>
      <c r="C3" s="129"/>
      <c r="D3" s="129"/>
      <c r="E3" s="129"/>
      <c r="F3" s="129"/>
    </row>
    <row r="4" spans="1:6" x14ac:dyDescent="0.25">
      <c r="A4" s="130" t="s">
        <v>2</v>
      </c>
      <c r="B4" s="131" t="s">
        <v>3</v>
      </c>
      <c r="C4" s="134" t="s">
        <v>4</v>
      </c>
      <c r="D4" s="130" t="s">
        <v>5</v>
      </c>
      <c r="E4" s="36" t="s">
        <v>25</v>
      </c>
      <c r="F4" s="37" t="s">
        <v>6</v>
      </c>
    </row>
    <row r="5" spans="1:6" x14ac:dyDescent="0.25">
      <c r="A5" s="130"/>
      <c r="B5" s="131"/>
      <c r="C5" s="134"/>
      <c r="D5" s="130"/>
      <c r="E5" s="38" t="s">
        <v>7</v>
      </c>
      <c r="F5" s="39" t="s">
        <v>7</v>
      </c>
    </row>
    <row r="6" spans="1:6" x14ac:dyDescent="0.25">
      <c r="A6" s="1"/>
      <c r="B6" s="16" t="str">
        <f>'[5]Cost Est'!B5</f>
        <v>SUB STRUCTURE</v>
      </c>
      <c r="C6" s="41"/>
      <c r="D6" s="40"/>
      <c r="E6" s="96"/>
      <c r="F6" s="42"/>
    </row>
    <row r="7" spans="1:6" x14ac:dyDescent="0.25">
      <c r="A7" s="2">
        <f>'[5]Cost Est'!A6</f>
        <v>2</v>
      </c>
      <c r="B7" s="3" t="str">
        <f>'[5]Cost Est'!B6</f>
        <v>EXCAVATON AND EARTH WORK</v>
      </c>
      <c r="C7" s="44"/>
      <c r="D7" s="43"/>
      <c r="E7" s="97"/>
      <c r="F7" s="45"/>
    </row>
    <row r="8" spans="1:6" x14ac:dyDescent="0.25">
      <c r="A8" s="4" t="str">
        <f>'[5]Cost Est'!A9</f>
        <v xml:space="preserve">d </v>
      </c>
      <c r="B8" s="5" t="str">
        <f>'[5]Cost Est'!B9</f>
        <v>Barbecue Shed</v>
      </c>
      <c r="C8" s="48">
        <f>'[5]Cost Est'!C9</f>
        <v>18.956700000000001</v>
      </c>
      <c r="D8" s="46" t="str">
        <f>'[5]Cost Est'!D9</f>
        <v>Cu m</v>
      </c>
      <c r="E8" s="98"/>
      <c r="F8" s="49">
        <f>E8*C8</f>
        <v>0</v>
      </c>
    </row>
    <row r="9" spans="1:6" x14ac:dyDescent="0.25">
      <c r="A9" s="6">
        <f>'[5]Cost Est'!A7</f>
        <v>2.1</v>
      </c>
      <c r="B9" s="7" t="str">
        <f>'[5]Cost Est'!B7</f>
        <v>TRENCH EXCAVATION</v>
      </c>
      <c r="C9" s="51"/>
      <c r="D9" s="50"/>
      <c r="E9" s="99"/>
      <c r="F9" s="52"/>
    </row>
    <row r="10" spans="1:6" ht="48" customHeight="1" x14ac:dyDescent="0.25">
      <c r="A10" s="6"/>
      <c r="B10" s="9" t="str">
        <f>'[5]Cost Est'!B8</f>
        <v>Excavate trench for foundation exceeding 0.30m in width max. depth n.e 1.5 meters starting at ground level.</v>
      </c>
      <c r="C10" s="76"/>
      <c r="D10" s="6"/>
      <c r="E10" s="99"/>
      <c r="F10" s="51"/>
    </row>
    <row r="11" spans="1:6" ht="15" x14ac:dyDescent="0.25">
      <c r="A11" s="6"/>
      <c r="B11" s="9" t="str">
        <f>'[5]Cost Est'!B9</f>
        <v>Barbecue Shed</v>
      </c>
      <c r="C11" s="76">
        <f>'[5]Cost Est'!C9</f>
        <v>18.956700000000001</v>
      </c>
      <c r="D11" s="6" t="str">
        <f>'[5]Cost Est'!D9</f>
        <v>Cu m</v>
      </c>
      <c r="E11" s="99"/>
      <c r="F11" s="49">
        <f>E11*C11</f>
        <v>0</v>
      </c>
    </row>
    <row r="12" spans="1:6" x14ac:dyDescent="0.25">
      <c r="A12" s="6">
        <f>'[5]Cost Est'!A10</f>
        <v>2.2000000000000002</v>
      </c>
      <c r="B12" s="7" t="str">
        <f>'[5]Cost Est'!B10</f>
        <v>FILLING TO EXCAVATION</v>
      </c>
      <c r="C12" s="76"/>
      <c r="D12" s="6"/>
      <c r="E12" s="99"/>
      <c r="F12" s="52"/>
    </row>
    <row r="13" spans="1:6" ht="45" x14ac:dyDescent="0.25">
      <c r="A13" s="6"/>
      <c r="B13" s="9" t="str">
        <f>'[5]Cost Est'!B11</f>
        <v>Back fill selected excavated materials around foundation, average thickness n.e 0.25 meter arising from excavation levelled  &amp; compacted.</v>
      </c>
      <c r="C13" s="76"/>
      <c r="D13" s="6"/>
      <c r="E13" s="99"/>
      <c r="F13" s="51"/>
    </row>
    <row r="14" spans="1:6" ht="15" x14ac:dyDescent="0.25">
      <c r="A14" s="6"/>
      <c r="B14" s="9" t="str">
        <f>'[5]Cost Est'!B12</f>
        <v>Barbecue Shed</v>
      </c>
      <c r="C14" s="76">
        <f>'[5]Cost Est'!C12</f>
        <v>12.728069999999999</v>
      </c>
      <c r="D14" s="6" t="str">
        <f>'[5]Cost Est'!D12</f>
        <v>Cu m</v>
      </c>
      <c r="E14" s="99"/>
      <c r="F14" s="49">
        <f>E14*C14</f>
        <v>0</v>
      </c>
    </row>
    <row r="15" spans="1:6" x14ac:dyDescent="0.25">
      <c r="A15" s="6">
        <f>'[5]Cost Est'!A13</f>
        <v>2.2999999999999998</v>
      </c>
      <c r="B15" s="7" t="str">
        <f>'[5]Cost Est'!B13</f>
        <v>FILLING TO MAKE UP LEVEL</v>
      </c>
      <c r="C15" s="76"/>
      <c r="D15" s="6"/>
      <c r="E15" s="99"/>
      <c r="F15" s="52"/>
    </row>
    <row r="16" spans="1:6" ht="45" x14ac:dyDescent="0.25">
      <c r="A16" s="6"/>
      <c r="B16" s="9" t="str">
        <f>'[5]Cost Est'!B14</f>
        <v>Hardcore filling average thckness exceeding 0.25 meter obtained off site imported rock laterite materials in layers n.e 150mm thick in:</v>
      </c>
      <c r="C16" s="76"/>
      <c r="D16" s="6"/>
      <c r="E16" s="99"/>
      <c r="F16" s="52"/>
    </row>
    <row r="17" spans="1:6" ht="15" x14ac:dyDescent="0.25">
      <c r="A17" s="6"/>
      <c r="B17" s="9" t="str">
        <f>'[5]Cost Est'!B15</f>
        <v xml:space="preserve">150 - 200mm depth </v>
      </c>
      <c r="C17" s="76"/>
      <c r="D17" s="6"/>
      <c r="E17" s="99"/>
      <c r="F17" s="51"/>
    </row>
    <row r="18" spans="1:6" ht="15" x14ac:dyDescent="0.25">
      <c r="A18" s="6"/>
      <c r="B18" s="9" t="str">
        <f>'[5]Cost Est'!B16</f>
        <v>Barbecue Shed</v>
      </c>
      <c r="C18" s="76">
        <f>'[5]Cost Est'!C16</f>
        <v>2.1213449999999998</v>
      </c>
      <c r="D18" s="6" t="str">
        <f>'[5]Cost Est'!D16</f>
        <v>Cu m</v>
      </c>
      <c r="E18" s="99"/>
      <c r="F18" s="49">
        <f>E18*C18</f>
        <v>0</v>
      </c>
    </row>
    <row r="19" spans="1:6" ht="14.25" customHeight="1" x14ac:dyDescent="0.25">
      <c r="A19" s="6">
        <f>'[5]Cost Est'!A17</f>
        <v>2.4</v>
      </c>
      <c r="B19" s="7" t="str">
        <f>'[5]Cost Est'!B17</f>
        <v>SURFACE TREATMENT</v>
      </c>
      <c r="C19" s="76"/>
      <c r="D19" s="6"/>
      <c r="E19" s="99"/>
      <c r="F19" s="52"/>
    </row>
    <row r="20" spans="1:6" ht="33.6" customHeight="1" x14ac:dyDescent="0.25">
      <c r="A20" s="6"/>
      <c r="B20" s="9" t="str">
        <f>'[5]Cost Est'!B18</f>
        <v>Prepare and apply "dieldrex 20" anti-termite treatment to faces and bottom of excavation (Trench &amp; Pit)</v>
      </c>
      <c r="C20" s="76"/>
      <c r="D20" s="6"/>
      <c r="E20" s="99"/>
      <c r="F20" s="51"/>
    </row>
    <row r="21" spans="1:6" ht="15" x14ac:dyDescent="0.25">
      <c r="A21" s="6"/>
      <c r="B21" s="9" t="str">
        <f>'[5]Cost Est'!B19</f>
        <v>Barbecue Shed</v>
      </c>
      <c r="C21" s="76">
        <f>'[5]Cost Est'!C19</f>
        <v>9.4783500000000007</v>
      </c>
      <c r="D21" s="6" t="str">
        <f>'[5]Cost Est'!D19</f>
        <v>Cu m</v>
      </c>
      <c r="E21" s="99"/>
      <c r="F21" s="49">
        <f>E21*C21</f>
        <v>0</v>
      </c>
    </row>
    <row r="22" spans="1:6" ht="18" customHeight="1" x14ac:dyDescent="0.25">
      <c r="A22" s="6">
        <f>'[5]Cost Est'!A20</f>
        <v>2.5</v>
      </c>
      <c r="B22" s="7" t="str">
        <f>'[5]Cost Est'!B20</f>
        <v>LEVELLING AND COMPACTION</v>
      </c>
      <c r="C22" s="76"/>
      <c r="D22" s="6"/>
      <c r="E22" s="99"/>
      <c r="F22" s="52"/>
    </row>
    <row r="23" spans="1:6" ht="30" x14ac:dyDescent="0.25">
      <c r="A23" s="6" t="str">
        <f>'[5]Cost Est'!A21</f>
        <v>i</v>
      </c>
      <c r="B23" s="9" t="str">
        <f>'[5]Cost Est'!B21</f>
        <v>Level and compact bottom of excavation to receive concrete.</v>
      </c>
      <c r="C23" s="76"/>
      <c r="D23" s="6"/>
      <c r="E23" s="99"/>
      <c r="F23" s="51"/>
    </row>
    <row r="24" spans="1:6" ht="15" x14ac:dyDescent="0.25">
      <c r="A24" s="6" t="str">
        <f>'[5]Cost Est'!A22</f>
        <v xml:space="preserve">d </v>
      </c>
      <c r="B24" s="9" t="str">
        <f>'[5]Cost Est'!B22</f>
        <v>Barbecue Shed</v>
      </c>
      <c r="C24" s="76">
        <f>'[5]Cost Est'!C22</f>
        <v>21.062999999999999</v>
      </c>
      <c r="D24" s="6" t="str">
        <f>'[5]Cost Est'!D22</f>
        <v>Cu m</v>
      </c>
      <c r="E24" s="99"/>
      <c r="F24" s="49">
        <f>E24*C24</f>
        <v>0</v>
      </c>
    </row>
    <row r="25" spans="1:6" ht="15" x14ac:dyDescent="0.25">
      <c r="A25" s="6" t="str">
        <f>'[5]Cost Est'!A23</f>
        <v>ii</v>
      </c>
      <c r="B25" s="9" t="str">
        <f>'[5]Cost Est'!B23</f>
        <v>Laterite filling and compaction</v>
      </c>
      <c r="C25" s="76"/>
      <c r="D25" s="6"/>
      <c r="E25" s="99"/>
      <c r="F25" s="51"/>
    </row>
    <row r="26" spans="1:6" ht="15" x14ac:dyDescent="0.25">
      <c r="A26" s="6" t="str">
        <f>'[5]Cost Est'!A24</f>
        <v xml:space="preserve">d </v>
      </c>
      <c r="B26" s="9" t="str">
        <f>'[5]Cost Est'!B24</f>
        <v>Barbecue Shed</v>
      </c>
      <c r="C26" s="76">
        <f>'[5]Cost Est'!C24</f>
        <v>13.963499999999998</v>
      </c>
      <c r="D26" s="6" t="str">
        <f>'[5]Cost Est'!D24</f>
        <v>Cu m</v>
      </c>
      <c r="E26" s="99"/>
      <c r="F26" s="49">
        <f>E26*C26</f>
        <v>0</v>
      </c>
    </row>
    <row r="27" spans="1:6" ht="31.5" x14ac:dyDescent="0.25">
      <c r="A27" s="6">
        <f>'[5]Cost Est'!A25</f>
        <v>3</v>
      </c>
      <c r="B27" s="7" t="str">
        <f>'[5]Cost Est'!B25</f>
        <v>E IN-SITU CONCRETE/LARGE PRECAST CONCRETE</v>
      </c>
      <c r="C27" s="76"/>
      <c r="D27" s="6"/>
      <c r="E27" s="99"/>
      <c r="F27" s="52"/>
    </row>
    <row r="28" spans="1:6" ht="30" x14ac:dyDescent="0.25">
      <c r="A28" s="6" t="str">
        <f>'[5]Cost Est'!A26</f>
        <v>i</v>
      </c>
      <c r="B28" s="9" t="str">
        <f>'[5]Cost Est'!B26</f>
        <v>Plain in situ concrete mix (1:10 all - in - aggregate) in:</v>
      </c>
      <c r="C28" s="76"/>
      <c r="D28" s="6"/>
      <c r="E28" s="99"/>
      <c r="F28" s="52"/>
    </row>
    <row r="29" spans="1:6" ht="15" x14ac:dyDescent="0.25">
      <c r="A29" s="6"/>
      <c r="B29" s="9" t="str">
        <f>'[5]Cost Est'!B27</f>
        <v>Bed (Plain)</v>
      </c>
      <c r="C29" s="76"/>
      <c r="D29" s="6"/>
      <c r="E29" s="99"/>
      <c r="F29" s="52"/>
    </row>
    <row r="30" spans="1:6" ht="16.7" customHeight="1" x14ac:dyDescent="0.25">
      <c r="A30" s="6"/>
      <c r="B30" s="9" t="str">
        <f>'[5]Cost Est'!B28</f>
        <v>50mm Blinding material to bottom of trench excavation.</v>
      </c>
      <c r="C30" s="76"/>
      <c r="D30" s="6"/>
      <c r="E30" s="99"/>
      <c r="F30" s="51"/>
    </row>
    <row r="31" spans="1:6" ht="15" x14ac:dyDescent="0.25">
      <c r="A31" s="6"/>
      <c r="B31" s="9" t="str">
        <f>'[5]Cost Est'!B29</f>
        <v>Barbecue Shed</v>
      </c>
      <c r="C31" s="76">
        <f>'[5]Cost Est'!C29</f>
        <v>1.0531499999999998</v>
      </c>
      <c r="D31" s="6" t="str">
        <f>'[5]Cost Est'!D29</f>
        <v>Cu m</v>
      </c>
      <c r="E31" s="99"/>
      <c r="F31" s="49">
        <f>E31*C31</f>
        <v>0</v>
      </c>
    </row>
    <row r="32" spans="1:6" ht="30" x14ac:dyDescent="0.25">
      <c r="A32" s="6" t="str">
        <f>'[5]Cost Est'!A30</f>
        <v>ii</v>
      </c>
      <c r="B32" s="9" t="str">
        <f>'[5]Cost Est'!B30</f>
        <v>Plain in situ concrete mix (1:3:6 -18mm aggregate) in:</v>
      </c>
      <c r="C32" s="76"/>
      <c r="D32" s="6"/>
      <c r="E32" s="99"/>
      <c r="F32" s="52"/>
    </row>
    <row r="33" spans="1:6" ht="15" x14ac:dyDescent="0.25">
      <c r="A33" s="6" t="str">
        <f>'[5]Cost Est'!A31</f>
        <v>a</v>
      </c>
      <c r="B33" s="9" t="str">
        <f>'[5]Cost Est'!B31</f>
        <v>Column bases</v>
      </c>
      <c r="C33" s="76">
        <f>'[5]Cost Est'!C31</f>
        <v>2.5920000000000001</v>
      </c>
      <c r="D33" s="6" t="str">
        <f>'[5]Cost Est'!D31</f>
        <v>Cu m</v>
      </c>
      <c r="E33" s="99"/>
      <c r="F33" s="49">
        <f>E33*C33</f>
        <v>0</v>
      </c>
    </row>
    <row r="34" spans="1:6" ht="15" x14ac:dyDescent="0.25">
      <c r="A34" s="6" t="str">
        <f>'[5]Cost Est'!A32</f>
        <v>b</v>
      </c>
      <c r="B34" s="9" t="str">
        <f>'[5]Cost Est'!B32</f>
        <v>Oversite floor bed</v>
      </c>
      <c r="C34" s="76">
        <f>'[5]Cost Est'!C32</f>
        <v>13.963499999999998</v>
      </c>
      <c r="D34" s="6" t="str">
        <f>'[5]Cost Est'!D32</f>
        <v>Cu m</v>
      </c>
      <c r="E34" s="99"/>
      <c r="F34" s="49">
        <f>E34*C34</f>
        <v>0</v>
      </c>
    </row>
    <row r="35" spans="1:6" ht="31.5" x14ac:dyDescent="0.25">
      <c r="A35" s="10"/>
      <c r="B35" s="11" t="str">
        <f>'[5]Cost Est'!B33</f>
        <v>Sub-total</v>
      </c>
      <c r="C35" s="89"/>
      <c r="D35" s="10" t="str">
        <f>'[5]Cost Est'!D33</f>
        <v>Cu m</v>
      </c>
      <c r="E35" s="100"/>
      <c r="F35" s="53">
        <f>SUM(F8:F34)</f>
        <v>0</v>
      </c>
    </row>
    <row r="36" spans="1:6" x14ac:dyDescent="0.25">
      <c r="A36" s="6">
        <f>'[5]Cost Est'!A34</f>
        <v>4</v>
      </c>
      <c r="B36" s="7" t="str">
        <f>'[5]Cost Est'!B34</f>
        <v>FORMWORK FOR IN SITU CONCRETE</v>
      </c>
      <c r="C36" s="76"/>
      <c r="D36" s="6"/>
      <c r="E36" s="99"/>
      <c r="F36" s="52"/>
    </row>
    <row r="37" spans="1:6" ht="30" x14ac:dyDescent="0.25">
      <c r="A37" s="6"/>
      <c r="B37" s="9" t="str">
        <f>'[5]Cost Est'!B35</f>
        <v>Sawn formwork and support including striking and removing to:-</v>
      </c>
      <c r="C37" s="76"/>
      <c r="D37" s="6"/>
      <c r="E37" s="99"/>
      <c r="F37" s="52"/>
    </row>
    <row r="38" spans="1:6" ht="30" x14ac:dyDescent="0.25">
      <c r="A38" s="6" t="str">
        <f>'[5]Cost Est'!A36</f>
        <v>a</v>
      </c>
      <c r="B38" s="9" t="str">
        <f>'[5]Cost Est'!B36</f>
        <v>Sides of the Column bases</v>
      </c>
      <c r="C38" s="76">
        <f>'[5]Cost Est'!C36</f>
        <v>8.3999999999999986</v>
      </c>
      <c r="D38" s="6" t="str">
        <f>'[5]Cost Est'!D36</f>
        <v>Sqr M</v>
      </c>
      <c r="E38" s="99"/>
      <c r="F38" s="49">
        <f>E38*C38</f>
        <v>0</v>
      </c>
    </row>
    <row r="39" spans="1:6" ht="30" x14ac:dyDescent="0.25">
      <c r="A39" s="6" t="str">
        <f>'[5]Cost Est'!A37</f>
        <v>b</v>
      </c>
      <c r="B39" s="9" t="str">
        <f>'[5]Cost Est'!B37</f>
        <v>Sides of the Oversite floor bed</v>
      </c>
      <c r="C39" s="76">
        <f>'[5]Cost Est'!C37</f>
        <v>1.6049999999999998</v>
      </c>
      <c r="D39" s="6" t="str">
        <f>'[5]Cost Est'!D37</f>
        <v>Sqr M</v>
      </c>
      <c r="E39" s="99"/>
      <c r="F39" s="49">
        <f>E39*C39</f>
        <v>0</v>
      </c>
    </row>
    <row r="40" spans="1:6" ht="31.5" x14ac:dyDescent="0.25">
      <c r="A40" s="10"/>
      <c r="B40" s="11" t="str">
        <f>'[5]Cost Est'!B38</f>
        <v>Sub-total</v>
      </c>
      <c r="C40" s="89">
        <f>'[5]Cost Est'!C38</f>
        <v>10.004999999999999</v>
      </c>
      <c r="D40" s="10" t="str">
        <f>'[5]Cost Est'!D38</f>
        <v>Sqr M</v>
      </c>
      <c r="E40" s="100"/>
      <c r="F40" s="53">
        <f>SUM(F36:F39)</f>
        <v>0</v>
      </c>
    </row>
    <row r="41" spans="1:6" x14ac:dyDescent="0.25">
      <c r="A41" s="6">
        <f>'[5]Cost Est'!A39</f>
        <v>5</v>
      </c>
      <c r="B41" s="7" t="str">
        <f>'[5]Cost Est'!B39</f>
        <v>REINFORCEMENT FOR IN SITU CONCRETE</v>
      </c>
      <c r="C41" s="76"/>
      <c r="D41" s="6"/>
      <c r="E41" s="99"/>
      <c r="F41" s="52"/>
    </row>
    <row r="42" spans="1:6" ht="46.5" customHeight="1" x14ac:dyDescent="0.25">
      <c r="A42" s="6" t="str">
        <f>'[5]Cost Est'!A40</f>
        <v>a</v>
      </c>
      <c r="B42" s="9" t="str">
        <f>'[5]Cost Est'!B40</f>
        <v>Mild steel fabric mesh reinforcement to BS 1221 ref 65 wieghing not less than 2.35kg/m2 with 300mm end laps lay on bed in:</v>
      </c>
      <c r="C42" s="76"/>
      <c r="D42" s="6"/>
      <c r="E42" s="99"/>
      <c r="F42" s="52"/>
    </row>
    <row r="43" spans="1:6" ht="15" x14ac:dyDescent="0.25">
      <c r="A43" s="6"/>
      <c r="B43" s="9" t="str">
        <f>'[5]Cost Est'!B41</f>
        <v>Fabric</v>
      </c>
      <c r="C43" s="76"/>
      <c r="D43" s="6"/>
      <c r="E43" s="99"/>
      <c r="F43" s="52"/>
    </row>
    <row r="44" spans="1:6" ht="15" x14ac:dyDescent="0.25">
      <c r="A44" s="6"/>
      <c r="B44" s="9" t="str">
        <f>'[5]Cost Est'!B42</f>
        <v>Bed</v>
      </c>
      <c r="C44" s="76"/>
      <c r="D44" s="6"/>
      <c r="E44" s="99"/>
      <c r="F44" s="51"/>
    </row>
    <row r="45" spans="1:6" ht="15" x14ac:dyDescent="0.25">
      <c r="A45" s="6"/>
      <c r="B45" s="9" t="str">
        <f>'[5]Cost Est'!B43</f>
        <v>Barbecue Shed</v>
      </c>
      <c r="C45" s="76">
        <f>'[5]Cost Est'!C43</f>
        <v>93.089999999999989</v>
      </c>
      <c r="D45" s="6" t="str">
        <f>'[5]Cost Est'!D43</f>
        <v>Sqm</v>
      </c>
      <c r="E45" s="99"/>
      <c r="F45" s="49">
        <f>E45*C45</f>
        <v>0</v>
      </c>
    </row>
    <row r="46" spans="1:6" ht="30" x14ac:dyDescent="0.25">
      <c r="A46" s="6" t="str">
        <f>'[5]Cost Est'!A44</f>
        <v>b</v>
      </c>
      <c r="B46" s="9" t="str">
        <f>'[5]Cost Est'!B44</f>
        <v>plain high yield tensile reinforcement bars 12mm dia @200mm c/c to BS 4449 in;</v>
      </c>
      <c r="C46" s="76"/>
      <c r="D46" s="6"/>
      <c r="E46" s="99"/>
      <c r="F46" s="52"/>
    </row>
    <row r="47" spans="1:6" ht="19.5" customHeight="1" x14ac:dyDescent="0.25">
      <c r="A47" s="6"/>
      <c r="B47" s="9" t="str">
        <f>'[5]Cost Est'!B45</f>
        <v>Basket</v>
      </c>
      <c r="C47" s="76">
        <f>'[5]Cost Est'!C45</f>
        <v>76.896000000000001</v>
      </c>
      <c r="D47" s="6" t="str">
        <f>'[5]Cost Est'!D45</f>
        <v>Kg</v>
      </c>
      <c r="E47" s="99"/>
      <c r="F47" s="49">
        <f>E47*C47</f>
        <v>0</v>
      </c>
    </row>
    <row r="48" spans="1:6" ht="19.5" customHeight="1" x14ac:dyDescent="0.25">
      <c r="A48" s="6"/>
      <c r="B48" s="9" t="str">
        <f>'[5]Cost Est'!B46</f>
        <v xml:space="preserve">Columns starter </v>
      </c>
      <c r="C48" s="76">
        <f>'[5]Cost Est'!C46</f>
        <v>102.52799999999999</v>
      </c>
      <c r="D48" s="6" t="str">
        <f>'[5]Cost Est'!D46</f>
        <v>Kg</v>
      </c>
      <c r="E48" s="99"/>
      <c r="F48" s="49">
        <f>E48*C48</f>
        <v>0</v>
      </c>
    </row>
    <row r="49" spans="1:6" ht="19.5" customHeight="1" x14ac:dyDescent="0.25">
      <c r="A49" s="6"/>
      <c r="B49" s="9" t="str">
        <f>'[5]Cost Est'!B47</f>
        <v>Ground beams</v>
      </c>
      <c r="C49" s="76">
        <f>'[5]Cost Est'!C47</f>
        <v>26.780100000000001</v>
      </c>
      <c r="D49" s="6" t="str">
        <f>'[5]Cost Est'!D47</f>
        <v>Kg</v>
      </c>
      <c r="E49" s="99"/>
      <c r="F49" s="49">
        <f>E49*C49</f>
        <v>0</v>
      </c>
    </row>
    <row r="50" spans="1:6" ht="19.5" customHeight="1" x14ac:dyDescent="0.25">
      <c r="A50" s="10"/>
      <c r="B50" s="11" t="str">
        <f>'[5]Cost Est'!B48</f>
        <v>Sub-total</v>
      </c>
      <c r="C50" s="89"/>
      <c r="D50" s="10"/>
      <c r="E50" s="100"/>
      <c r="F50" s="53">
        <f>SUM(F42:F49)</f>
        <v>0</v>
      </c>
    </row>
    <row r="51" spans="1:6" x14ac:dyDescent="0.25">
      <c r="A51" s="6">
        <f>'[5]Cost Est'!A49</f>
        <v>6</v>
      </c>
      <c r="B51" s="7" t="str">
        <f>'[5]Cost Est'!B49</f>
        <v>F10 BLOCK WORK WALLING</v>
      </c>
      <c r="C51" s="76"/>
      <c r="D51" s="6"/>
      <c r="E51" s="99"/>
      <c r="F51" s="52"/>
    </row>
    <row r="52" spans="1:6" ht="45" hidden="1" x14ac:dyDescent="0.25">
      <c r="A52" s="6" t="e">
        <f>'[5]Cost Est'!A50</f>
        <v>#REF!</v>
      </c>
      <c r="B52" s="9" t="str">
        <f>'[5]Cost Est'!B50</f>
        <v>Hollow sandcrete block work,bedded and jointed in cement and sand mortar (1:6). Wall;filled solid with weak concrete.</v>
      </c>
      <c r="C52" s="76"/>
      <c r="D52" s="6"/>
      <c r="E52" s="99"/>
      <c r="F52" s="52"/>
    </row>
    <row r="53" spans="1:6" ht="45" x14ac:dyDescent="0.25">
      <c r="A53" s="6"/>
      <c r="B53" s="9" t="str">
        <f>'[5]Cost Est'!B50</f>
        <v>Hollow sandcrete block work,bedded and jointed in cement and sand mortar (1:6). Wall;filled solid with weak concrete.</v>
      </c>
      <c r="C53" s="76"/>
      <c r="D53" s="6"/>
      <c r="E53" s="99"/>
      <c r="F53" s="51"/>
    </row>
    <row r="54" spans="1:6" ht="15" x14ac:dyDescent="0.25">
      <c r="A54" s="6"/>
      <c r="B54" s="9" t="str">
        <f>'[5]Cost Est'!B51</f>
        <v>Barbecue Shed</v>
      </c>
      <c r="C54" s="76">
        <f>'[5]Cost Est'!C51</f>
        <v>36.107999999999997</v>
      </c>
      <c r="D54" s="6" t="str">
        <f>'[5]Cost Est'!D51</f>
        <v>Sqm</v>
      </c>
      <c r="E54" s="99"/>
      <c r="F54" s="49">
        <f>E54*C54</f>
        <v>0</v>
      </c>
    </row>
    <row r="55" spans="1:6" x14ac:dyDescent="0.25">
      <c r="A55" s="13"/>
      <c r="B55" s="14" t="str">
        <f>'[5]Cost Est'!B52</f>
        <v>SUB-TOTAL</v>
      </c>
      <c r="C55" s="90"/>
      <c r="D55" s="13"/>
      <c r="E55" s="101"/>
      <c r="F55" s="54"/>
    </row>
    <row r="56" spans="1:6" x14ac:dyDescent="0.25">
      <c r="A56" s="15"/>
      <c r="B56" s="16" t="str">
        <f>'[5]Cost Est'!B53</f>
        <v>SUPERSTRUCTURE</v>
      </c>
      <c r="C56" s="77"/>
      <c r="D56" s="15"/>
      <c r="E56" s="96"/>
      <c r="F56" s="42"/>
    </row>
    <row r="57" spans="1:6" x14ac:dyDescent="0.25">
      <c r="A57" s="2"/>
      <c r="B57" s="3" t="str">
        <f>'[5]Cost Est'!B54</f>
        <v>CONCRETE WORK</v>
      </c>
      <c r="C57" s="91"/>
      <c r="D57" s="2"/>
      <c r="E57" s="97"/>
      <c r="F57" s="45"/>
    </row>
    <row r="58" spans="1:6" ht="31.5" x14ac:dyDescent="0.25">
      <c r="A58" s="6">
        <f>'[5]Cost Est'!A55</f>
        <v>7</v>
      </c>
      <c r="B58" s="7" t="str">
        <f>'[5]Cost Est'!B55</f>
        <v>E IN-SITU CONCRETE/LARGE PRECAST CONCRETE</v>
      </c>
      <c r="C58" s="76"/>
      <c r="D58" s="6"/>
      <c r="E58" s="99"/>
      <c r="F58" s="52"/>
    </row>
    <row r="59" spans="1:6" ht="15" customHeight="1" x14ac:dyDescent="0.25">
      <c r="A59" s="6"/>
      <c r="B59" s="7" t="str">
        <f>'[5]Cost Est'!B56</f>
        <v>IN SITU CONCRETE CONSTRUCTION GENERALLY</v>
      </c>
      <c r="C59" s="76"/>
      <c r="D59" s="6"/>
      <c r="E59" s="99"/>
      <c r="F59" s="52"/>
    </row>
    <row r="60" spans="1:6" ht="45" x14ac:dyDescent="0.25">
      <c r="A60" s="6"/>
      <c r="B60" s="9" t="str">
        <f>'[5]Cost Est'!B57</f>
        <v>Vibrated reinforced insitu concrete(1:2:4 - 38mm aggregate) cross sectional area 0.03 - 0.10m2 filled into formwork in:-</v>
      </c>
      <c r="C60" s="76"/>
      <c r="D60" s="6"/>
      <c r="E60" s="99"/>
      <c r="F60" s="52"/>
    </row>
    <row r="61" spans="1:6" ht="15" x14ac:dyDescent="0.25">
      <c r="A61" s="6" t="str">
        <f>'[5]Cost Est'!A58</f>
        <v>a</v>
      </c>
      <c r="B61" s="9" t="str">
        <f>'[5]Cost Est'!B58</f>
        <v>Columns</v>
      </c>
      <c r="C61" s="76">
        <f>'[5]Cost Est'!C58</f>
        <v>7.7760000000000007</v>
      </c>
      <c r="D61" s="6" t="str">
        <f>'[5]Cost Est'!D58</f>
        <v>Cu M</v>
      </c>
      <c r="E61" s="99"/>
      <c r="F61" s="49">
        <f>E61*C61</f>
        <v>0</v>
      </c>
    </row>
    <row r="62" spans="1:6" ht="15" x14ac:dyDescent="0.25">
      <c r="A62" s="6" t="str">
        <f>'[5]Cost Est'!A59</f>
        <v>b</v>
      </c>
      <c r="B62" s="9" t="str">
        <f>'[5]Cost Est'!B59</f>
        <v>Beams</v>
      </c>
      <c r="C62" s="76">
        <f>'[5]Cost Est'!C59</f>
        <v>1.591761</v>
      </c>
      <c r="D62" s="6" t="str">
        <f>'[5]Cost Est'!D59</f>
        <v>Cu M</v>
      </c>
      <c r="E62" s="99"/>
      <c r="F62" s="49">
        <f>E62*C62</f>
        <v>0</v>
      </c>
    </row>
    <row r="63" spans="1:6" ht="15" x14ac:dyDescent="0.25">
      <c r="A63" s="6" t="str">
        <f>'[5]Cost Est'!A60</f>
        <v>d</v>
      </c>
      <c r="B63" s="9" t="str">
        <f>'[5]Cost Est'!B60</f>
        <v>Ramps &amp; steps</v>
      </c>
      <c r="C63" s="76">
        <f>'[5]Cost Est'!C60</f>
        <v>2.1599999999999997</v>
      </c>
      <c r="D63" s="6" t="str">
        <f>'[5]Cost Est'!D60</f>
        <v>Cu M</v>
      </c>
      <c r="E63" s="99"/>
      <c r="F63" s="49">
        <f>E63*C63</f>
        <v>0</v>
      </c>
    </row>
    <row r="64" spans="1:6" x14ac:dyDescent="0.25">
      <c r="A64" s="10"/>
      <c r="B64" s="11" t="str">
        <f>'[5]Cost Est'!B61</f>
        <v>Sub-Total</v>
      </c>
      <c r="C64" s="89"/>
      <c r="D64" s="10"/>
      <c r="E64" s="100"/>
      <c r="F64" s="53">
        <f>SUM(F53:F63)</f>
        <v>0</v>
      </c>
    </row>
    <row r="65" spans="1:6" x14ac:dyDescent="0.25">
      <c r="A65" s="6">
        <f>'[5]Cost Est'!A62</f>
        <v>8</v>
      </c>
      <c r="B65" s="7" t="str">
        <f>'[5]Cost Est'!B62</f>
        <v>FORMWORK FOR IN SITU CONCRETE</v>
      </c>
      <c r="C65" s="76"/>
      <c r="D65" s="6"/>
      <c r="E65" s="99"/>
      <c r="F65" s="52"/>
    </row>
    <row r="66" spans="1:6" ht="15" x14ac:dyDescent="0.25">
      <c r="A66" s="6"/>
      <c r="B66" s="9" t="str">
        <f>'[5]Cost Est'!B63</f>
        <v>Sawn hardwood formwork to; Barbecue</v>
      </c>
      <c r="C66" s="76"/>
      <c r="D66" s="6"/>
      <c r="E66" s="99"/>
      <c r="F66" s="52"/>
    </row>
    <row r="67" spans="1:6" ht="30" x14ac:dyDescent="0.25">
      <c r="A67" s="6" t="str">
        <f>'[5]Cost Est'!A64</f>
        <v>i</v>
      </c>
      <c r="B67" s="9" t="str">
        <f>'[5]Cost Est'!B64</f>
        <v>Sides of Columns</v>
      </c>
      <c r="C67" s="76">
        <f>'[5]Cost Est'!C64</f>
        <v>51.84</v>
      </c>
      <c r="D67" s="6" t="str">
        <f>'[5]Cost Est'!D64</f>
        <v>Sqr M</v>
      </c>
      <c r="E67" s="99"/>
      <c r="F67" s="49">
        <f>E67*C67</f>
        <v>0</v>
      </c>
    </row>
    <row r="68" spans="1:6" ht="30" x14ac:dyDescent="0.25">
      <c r="A68" s="6" t="str">
        <f>'[5]Cost Est'!A65</f>
        <v>ii</v>
      </c>
      <c r="B68" s="9" t="str">
        <f>'[5]Cost Est'!B65</f>
        <v>Sides of Beams</v>
      </c>
      <c r="C68" s="76">
        <f>'[5]Cost Est'!C65</f>
        <v>13.8414</v>
      </c>
      <c r="D68" s="6" t="str">
        <f>'[5]Cost Est'!D65</f>
        <v>Sqr M</v>
      </c>
      <c r="E68" s="99"/>
      <c r="F68" s="49">
        <f>E68*C68</f>
        <v>0</v>
      </c>
    </row>
    <row r="69" spans="1:6" ht="30" x14ac:dyDescent="0.25">
      <c r="A69" s="6" t="str">
        <f>'[5]Cost Est'!A66</f>
        <v>iv</v>
      </c>
      <c r="B69" s="9" t="str">
        <f>'[5]Cost Est'!B66</f>
        <v>Sides of Ramps &amp; steps</v>
      </c>
      <c r="C69" s="76">
        <f>'[5]Cost Est'!C66</f>
        <v>1.7999999999999998</v>
      </c>
      <c r="D69" s="6" t="str">
        <f>'[5]Cost Est'!D66</f>
        <v>Sqr M</v>
      </c>
      <c r="E69" s="99"/>
      <c r="F69" s="49">
        <f>E69*C69</f>
        <v>0</v>
      </c>
    </row>
    <row r="70" spans="1:6" ht="31.5" x14ac:dyDescent="0.25">
      <c r="A70" s="10"/>
      <c r="B70" s="11" t="str">
        <f>'[5]Cost Est'!B67</f>
        <v>Sub-Total</v>
      </c>
      <c r="C70" s="89">
        <f>'[5]Cost Est'!C67</f>
        <v>67.481399999999994</v>
      </c>
      <c r="D70" s="10" t="str">
        <f>'[5]Cost Est'!D67</f>
        <v>Sqr M</v>
      </c>
      <c r="E70" s="100"/>
      <c r="F70" s="53">
        <f>SUM(F67:F69)</f>
        <v>0</v>
      </c>
    </row>
    <row r="71" spans="1:6" x14ac:dyDescent="0.25">
      <c r="A71" s="6">
        <f>'[5]Cost Est'!A68</f>
        <v>9</v>
      </c>
      <c r="B71" s="7" t="str">
        <f>'[5]Cost Est'!B68</f>
        <v>REINFORCEMENT FOR IN SITU CONCRETE</v>
      </c>
      <c r="C71" s="76"/>
      <c r="D71" s="6"/>
      <c r="E71" s="99"/>
      <c r="F71" s="52"/>
    </row>
    <row r="72" spans="1:6" ht="30" x14ac:dyDescent="0.25">
      <c r="A72" s="6" t="str">
        <f>'[5]Cost Est'!A69</f>
        <v>i</v>
      </c>
      <c r="B72" s="9" t="str">
        <f>'[5]Cost Est'!B69</f>
        <v>plain high yield tensile reinforcement bars 12mm dia @200mm c/c to BS 4449 in; Barbecue</v>
      </c>
      <c r="C72" s="76"/>
      <c r="D72" s="6"/>
      <c r="E72" s="99"/>
      <c r="F72" s="52"/>
    </row>
    <row r="73" spans="1:6" ht="15" x14ac:dyDescent="0.25">
      <c r="A73" s="6"/>
      <c r="B73" s="9" t="str">
        <f>'[5]Cost Est'!B70</f>
        <v>Columns</v>
      </c>
      <c r="C73" s="76">
        <f>'[5]Cost Est'!C70</f>
        <v>76.896000000000001</v>
      </c>
      <c r="D73" s="6" t="str">
        <f>'[5]Cost Est'!D70</f>
        <v>Kg</v>
      </c>
      <c r="E73" s="99"/>
      <c r="F73" s="49">
        <f>E73*C73</f>
        <v>0</v>
      </c>
    </row>
    <row r="74" spans="1:6" ht="15" x14ac:dyDescent="0.25">
      <c r="A74" s="6"/>
      <c r="B74" s="9" t="str">
        <f>'[5]Cost Est'!B71</f>
        <v>Beams</v>
      </c>
      <c r="C74" s="76">
        <f>'[5]Cost Est'!C71</f>
        <v>107.1204</v>
      </c>
      <c r="D74" s="6" t="str">
        <f>'[5]Cost Est'!D71</f>
        <v>Kg</v>
      </c>
      <c r="E74" s="99"/>
      <c r="F74" s="49">
        <f>E74*C74</f>
        <v>0</v>
      </c>
    </row>
    <row r="75" spans="1:6" ht="15" x14ac:dyDescent="0.25">
      <c r="A75" s="6" t="str">
        <f>'[5]Cost Est'!A72</f>
        <v>ii</v>
      </c>
      <c r="B75" s="9" t="str">
        <f>'[5]Cost Est'!B72</f>
        <v>Ditto 8mm diam. Mild steel stirup @ 250mm in:-</v>
      </c>
      <c r="C75" s="76"/>
      <c r="D75" s="6"/>
      <c r="E75" s="99"/>
      <c r="F75" s="52"/>
    </row>
    <row r="76" spans="1:6" ht="15" x14ac:dyDescent="0.25">
      <c r="A76" s="6"/>
      <c r="B76" s="9" t="str">
        <f>'[5]Cost Est'!B73</f>
        <v>Columns</v>
      </c>
      <c r="C76" s="76">
        <f>'[5]Cost Est'!C73</f>
        <v>36</v>
      </c>
      <c r="D76" s="6" t="str">
        <f>'[5]Cost Est'!D73</f>
        <v>Kg</v>
      </c>
      <c r="E76" s="99"/>
      <c r="F76" s="49">
        <f>E76*C76</f>
        <v>0</v>
      </c>
    </row>
    <row r="77" spans="1:6" ht="15" x14ac:dyDescent="0.25">
      <c r="A77" s="6"/>
      <c r="B77" s="9" t="str">
        <f>'[5]Cost Est'!B74</f>
        <v>Beams</v>
      </c>
      <c r="C77" s="76">
        <f>'[5]Cost Est'!C74</f>
        <v>48.400000000000006</v>
      </c>
      <c r="D77" s="6" t="str">
        <f>'[5]Cost Est'!D74</f>
        <v>Kg</v>
      </c>
      <c r="E77" s="99"/>
      <c r="F77" s="49">
        <f>E77*C77</f>
        <v>0</v>
      </c>
    </row>
    <row r="78" spans="1:6" x14ac:dyDescent="0.25">
      <c r="A78" s="10"/>
      <c r="B78" s="11" t="str">
        <f>'[5]Cost Est'!B75</f>
        <v>Sub-Total</v>
      </c>
      <c r="C78" s="89">
        <f>'[5]Cost Est'!C75</f>
        <v>268.41640000000001</v>
      </c>
      <c r="D78" s="10" t="str">
        <f>'[5]Cost Est'!D75</f>
        <v>Kg</v>
      </c>
      <c r="E78" s="100"/>
      <c r="F78" s="53">
        <f>SUM(F73:F77)</f>
        <v>0</v>
      </c>
    </row>
    <row r="79" spans="1:6" x14ac:dyDescent="0.25">
      <c r="A79" s="2"/>
      <c r="B79" s="3" t="str">
        <f>'[5]Cost Est'!B76</f>
        <v>BLOCK WORK</v>
      </c>
      <c r="C79" s="91"/>
      <c r="D79" s="2"/>
      <c r="E79" s="97"/>
      <c r="F79" s="45"/>
    </row>
    <row r="80" spans="1:6" ht="45" x14ac:dyDescent="0.25">
      <c r="A80" s="6">
        <f>'[5]Cost Est'!A77</f>
        <v>10</v>
      </c>
      <c r="B80" s="9" t="str">
        <f>'[5]Cost Est'!B77</f>
        <v>230mm hollow sandcrete block work bedded and jointed in cement and sand mortar mix(1:3) and filled solid with weak concrete.</v>
      </c>
      <c r="C80" s="76"/>
      <c r="D80" s="6"/>
      <c r="E80" s="99"/>
      <c r="F80" s="52"/>
    </row>
    <row r="81" spans="1:6" ht="15" x14ac:dyDescent="0.25">
      <c r="A81" s="6" t="str">
        <f>'[5]Cost Est'!A78</f>
        <v>b</v>
      </c>
      <c r="B81" s="9" t="str">
        <f>'[5]Cost Est'!B78</f>
        <v>Deductions</v>
      </c>
      <c r="C81" s="76"/>
      <c r="D81" s="6"/>
      <c r="E81" s="99"/>
      <c r="F81" s="52"/>
    </row>
    <row r="82" spans="1:6" ht="15" x14ac:dyDescent="0.25">
      <c r="A82" s="6" t="str">
        <f>'[5]Cost Est'!A79</f>
        <v>iv</v>
      </c>
      <c r="B82" s="9" t="str">
        <f>'[5]Cost Est'!B79</f>
        <v xml:space="preserve">Columns </v>
      </c>
      <c r="C82" s="76">
        <f>'[5]Cost Est'!C79</f>
        <v>-5.3999999999999995</v>
      </c>
      <c r="D82" s="6" t="str">
        <f>'[5]Cost Est'!D79</f>
        <v>Sqm</v>
      </c>
      <c r="E82" s="99"/>
      <c r="F82" s="49"/>
    </row>
    <row r="83" spans="1:6" x14ac:dyDescent="0.25">
      <c r="A83" s="10"/>
      <c r="B83" s="11" t="str">
        <f>'[5]Cost Est'!B80</f>
        <v>Sub-Total</v>
      </c>
      <c r="C83" s="89">
        <f>'[5]Cost Est'!C80</f>
        <v>39.734999999999999</v>
      </c>
      <c r="D83" s="10" t="str">
        <f>'[5]Cost Est'!D80</f>
        <v>Sqm</v>
      </c>
      <c r="E83" s="100"/>
      <c r="F83" s="53">
        <f>C83*E83</f>
        <v>0</v>
      </c>
    </row>
    <row r="84" spans="1:6" x14ac:dyDescent="0.25">
      <c r="A84" s="2"/>
      <c r="B84" s="3" t="str">
        <f>'[5]Cost Est'!B81</f>
        <v>SURFACE FINISHES</v>
      </c>
      <c r="C84" s="91"/>
      <c r="D84" s="2"/>
      <c r="E84" s="97"/>
      <c r="F84" s="45"/>
    </row>
    <row r="85" spans="1:6" ht="47.25" x14ac:dyDescent="0.25">
      <c r="A85" s="6">
        <f>'[5]Cost Est'!A82</f>
        <v>11</v>
      </c>
      <c r="B85" s="7" t="str">
        <f>'[5]Cost Est'!B82</f>
        <v>M40 STONE/CONCRETE/QUARRY/  CERAMIC TILING/ MOSAIC /GRANITE /VITRIFIED TILING: BARBECUE SHED</v>
      </c>
      <c r="C85" s="76"/>
      <c r="D85" s="6"/>
      <c r="E85" s="99"/>
      <c r="F85" s="52"/>
    </row>
    <row r="86" spans="1:6" ht="30" x14ac:dyDescent="0.25">
      <c r="A86" s="6" t="str">
        <f>'[5]Cost Est'!A83</f>
        <v>a</v>
      </c>
      <c r="B86" s="9" t="str">
        <f>'[5]Cost Est'!B83</f>
        <v xml:space="preserve">25mm Screeded bed to receive tiles(m/s) On  floors over 300mm wide; </v>
      </c>
      <c r="C86" s="76">
        <f>'[5]Cost Est'!C83</f>
        <v>2.3272499999999998</v>
      </c>
      <c r="D86" s="6" t="str">
        <f>'[5]Cost Est'!D83</f>
        <v>Cu M</v>
      </c>
      <c r="E86" s="99"/>
      <c r="F86" s="49">
        <f>E86*C86</f>
        <v>0</v>
      </c>
    </row>
    <row r="87" spans="1:6" ht="40.5" customHeight="1" x14ac:dyDescent="0.25">
      <c r="A87" s="6" t="str">
        <f>'[5]Cost Est'!A84</f>
        <v>b</v>
      </c>
      <c r="B87" s="9" t="str">
        <f>'[5]Cost Est'!B84</f>
        <v>300mm X 300mm X 10mm thick Unglazed Vitrified tiles laid with approved adhesive.</v>
      </c>
      <c r="C87" s="76">
        <f>'[5]Cost Est'!C84</f>
        <v>93.089999999999989</v>
      </c>
      <c r="D87" s="6" t="str">
        <f>'[5]Cost Est'!D84</f>
        <v>Sqm</v>
      </c>
      <c r="E87" s="99"/>
      <c r="F87" s="49">
        <f>E87*C87</f>
        <v>0</v>
      </c>
    </row>
    <row r="88" spans="1:6" ht="30.75" customHeight="1" x14ac:dyDescent="0.25">
      <c r="A88" s="6" t="str">
        <f>'[5]Cost Est'!A85</f>
        <v>i</v>
      </c>
      <c r="B88" s="9" t="str">
        <f>'[5]Cost Est'!B85</f>
        <v>100mm Skirting</v>
      </c>
      <c r="C88" s="76">
        <f>'[5]Cost Est'!C85</f>
        <v>3.0090000000000003</v>
      </c>
      <c r="D88" s="6" t="str">
        <f>'[5]Cost Est'!D85</f>
        <v>Sqm</v>
      </c>
      <c r="E88" s="99"/>
      <c r="F88" s="49">
        <f>E88*C88</f>
        <v>0</v>
      </c>
    </row>
    <row r="89" spans="1:6" x14ac:dyDescent="0.25">
      <c r="A89" s="10"/>
      <c r="B89" s="11" t="str">
        <f>'[5]Cost Est'!B86</f>
        <v>Sub-Total</v>
      </c>
      <c r="C89" s="89"/>
      <c r="D89" s="10"/>
      <c r="E89" s="100"/>
      <c r="F89" s="53">
        <f>SUM(F85:F88)</f>
        <v>0</v>
      </c>
    </row>
    <row r="90" spans="1:6" ht="31.5" x14ac:dyDescent="0.25">
      <c r="A90" s="17"/>
      <c r="B90" s="7" t="str">
        <f>'[5]Cost Est'!B87</f>
        <v>100mm x 200mm brick columns and wall finishing.</v>
      </c>
      <c r="C90" s="92"/>
      <c r="D90" s="17"/>
      <c r="E90" s="102"/>
      <c r="F90" s="63"/>
    </row>
    <row r="91" spans="1:6" x14ac:dyDescent="0.25">
      <c r="A91" s="17"/>
      <c r="B91" s="7" t="str">
        <f>'[5]Cost Est'!B88</f>
        <v>Wall</v>
      </c>
      <c r="C91" s="92">
        <f>'[5]Cost Est'!C88</f>
        <v>66</v>
      </c>
      <c r="D91" s="17" t="str">
        <f>'[5]Cost Est'!D88</f>
        <v>Sqm</v>
      </c>
      <c r="E91" s="102"/>
      <c r="F91" s="49">
        <f>E91*C91</f>
        <v>0</v>
      </c>
    </row>
    <row r="92" spans="1:6" x14ac:dyDescent="0.25">
      <c r="A92" s="17"/>
      <c r="B92" s="7" t="str">
        <f>'[5]Cost Est'!B89</f>
        <v>Columns</v>
      </c>
      <c r="C92" s="92">
        <f>'[5]Cost Est'!C89</f>
        <v>51.84</v>
      </c>
      <c r="D92" s="17" t="str">
        <f>'[5]Cost Est'!D89</f>
        <v>Sqm</v>
      </c>
      <c r="E92" s="102"/>
      <c r="F92" s="49">
        <f>E92*C92</f>
        <v>0</v>
      </c>
    </row>
    <row r="93" spans="1:6" x14ac:dyDescent="0.25">
      <c r="A93" s="10"/>
      <c r="B93" s="11" t="str">
        <f>'[5]Cost Est'!B90</f>
        <v>Sub-Total</v>
      </c>
      <c r="C93" s="89">
        <f>'[5]Cost Est'!C90</f>
        <v>117.84</v>
      </c>
      <c r="D93" s="10" t="str">
        <f>'[5]Cost Est'!D90</f>
        <v>Sqm</v>
      </c>
      <c r="E93" s="100"/>
      <c r="F93" s="53">
        <f>SUM(F90:F92)</f>
        <v>0</v>
      </c>
    </row>
    <row r="94" spans="1:6" ht="47.25" x14ac:dyDescent="0.25">
      <c r="A94" s="17"/>
      <c r="B94" s="7" t="str">
        <f>'[5]Cost Est'!B91</f>
        <v>CEMENT-SAND (1:3); PLAIN RENDERING; FINISHING TROWELLED SMOOTH: BARBECUE SHED</v>
      </c>
      <c r="C94" s="92"/>
      <c r="D94" s="17"/>
      <c r="E94" s="102"/>
      <c r="F94" s="63"/>
    </row>
    <row r="95" spans="1:6" x14ac:dyDescent="0.25">
      <c r="A95" s="6"/>
      <c r="B95" s="7" t="str">
        <f>'[5]Cost Est'!B92</f>
        <v>Surface over the wall ; internal &amp; external</v>
      </c>
      <c r="C95" s="76">
        <f>'[5]Cost Est'!C92</f>
        <v>31.9</v>
      </c>
      <c r="D95" s="6" t="str">
        <f>'[5]Cost Est'!D92</f>
        <v>Sqm</v>
      </c>
      <c r="E95" s="99"/>
      <c r="F95" s="49"/>
    </row>
    <row r="96" spans="1:6" x14ac:dyDescent="0.25">
      <c r="A96" s="6"/>
      <c r="B96" s="7" t="str">
        <f>'[5]Cost Est'!B93</f>
        <v>Sub-Total</v>
      </c>
      <c r="C96" s="93">
        <f>'[5]Cost Est'!C93</f>
        <v>31.9</v>
      </c>
      <c r="D96" s="7" t="str">
        <f>'[5]Cost Est'!D93</f>
        <v>Sqm</v>
      </c>
      <c r="E96" s="99"/>
      <c r="F96" s="49">
        <f>E96*C96</f>
        <v>0</v>
      </c>
    </row>
    <row r="97" spans="1:6" x14ac:dyDescent="0.25">
      <c r="A97" s="10"/>
      <c r="B97" s="11" t="str">
        <f>'[5]Cost Est'!B93</f>
        <v>Sub-Total</v>
      </c>
      <c r="C97" s="89">
        <f>'[5]Cost Est'!C93</f>
        <v>31.9</v>
      </c>
      <c r="D97" s="10" t="str">
        <f>'[5]Cost Est'!D93</f>
        <v>Sqm</v>
      </c>
      <c r="E97" s="100"/>
      <c r="F97" s="53">
        <f>SUM(F96)</f>
        <v>0</v>
      </c>
    </row>
    <row r="98" spans="1:6" ht="31.5" x14ac:dyDescent="0.25">
      <c r="A98" s="6">
        <f>'[5]Cost Est'!A94</f>
        <v>13</v>
      </c>
      <c r="B98" s="7" t="str">
        <f>'[5]Cost Est'!B94</f>
        <v xml:space="preserve"> PAINTING/CLEAR FINISHING: BARBECUE SHED</v>
      </c>
      <c r="C98" s="76"/>
      <c r="D98" s="6"/>
      <c r="E98" s="99"/>
      <c r="F98" s="52"/>
    </row>
    <row r="99" spans="1:6" ht="30" x14ac:dyDescent="0.25">
      <c r="A99" s="6"/>
      <c r="B99" s="9" t="str">
        <f>'[5]Cost Est'!B95</f>
        <v>Apply 3 coats of briliant white meyer emulsion paint or its approved equivalent to general surfaces.</v>
      </c>
      <c r="C99" s="76">
        <f>'[5]Cost Est'!C95</f>
        <v>31.9</v>
      </c>
      <c r="D99" s="6" t="str">
        <f>'[5]Cost Est'!D95</f>
        <v>Sqm</v>
      </c>
      <c r="E99" s="99"/>
      <c r="F99" s="49">
        <f>E99*C99</f>
        <v>0</v>
      </c>
    </row>
    <row r="100" spans="1:6" x14ac:dyDescent="0.25">
      <c r="A100" s="10"/>
      <c r="B100" s="11" t="str">
        <f>'[5]Cost Est'!B96</f>
        <v>Sub-Total</v>
      </c>
      <c r="C100" s="89">
        <f>'[5]Cost Est'!C96</f>
        <v>31.9</v>
      </c>
      <c r="D100" s="10" t="str">
        <f>'[5]Cost Est'!D96</f>
        <v>Sqm</v>
      </c>
      <c r="E100" s="100"/>
      <c r="F100" s="64">
        <f>SUM(F99)</f>
        <v>0</v>
      </c>
    </row>
    <row r="101" spans="1:6" ht="15" x14ac:dyDescent="0.25">
      <c r="A101" s="31"/>
      <c r="B101" s="32" t="str">
        <f>'[5]Cost Est'!B97</f>
        <v>SUB-TOTAL</v>
      </c>
      <c r="C101" s="94"/>
      <c r="D101" s="31"/>
      <c r="E101" s="103"/>
      <c r="F101" s="65"/>
    </row>
    <row r="102" spans="1:6" x14ac:dyDescent="0.25">
      <c r="A102" s="2"/>
      <c r="B102" s="3" t="str">
        <f>'[5]Cost Est'!B98</f>
        <v>ROOFING</v>
      </c>
      <c r="C102" s="91"/>
      <c r="D102" s="2"/>
      <c r="E102" s="97"/>
      <c r="F102" s="45"/>
    </row>
    <row r="103" spans="1:6" x14ac:dyDescent="0.25">
      <c r="A103" s="6">
        <f>'[5]Cost Est'!A99</f>
        <v>14</v>
      </c>
      <c r="B103" s="7" t="str">
        <f>'[5]Cost Est'!B99</f>
        <v xml:space="preserve"> CLADDING/COVERING: BARBECUE SHED</v>
      </c>
      <c r="C103" s="76"/>
      <c r="D103" s="6"/>
      <c r="E103" s="99"/>
      <c r="F103" s="52"/>
    </row>
    <row r="104" spans="1:6" ht="15" x14ac:dyDescent="0.25">
      <c r="A104" s="6"/>
      <c r="B104" s="9" t="str">
        <f>'[5]Cost Est'!B100</f>
        <v>Alluminium Roofing sheet</v>
      </c>
      <c r="C104" s="76"/>
      <c r="D104" s="6"/>
      <c r="E104" s="99"/>
      <c r="F104" s="52"/>
    </row>
    <row r="105" spans="1:6" ht="60" x14ac:dyDescent="0.25">
      <c r="A105" s="6"/>
      <c r="B105" s="9" t="str">
        <f>'[5]Cost Est'!B101</f>
        <v>Roof coverings; 0.55mm thick blue long span corrugated aluminuim roofng sheet complete with accessories fixing to purlins, to minimum pitches recommended by the manufacturer.</v>
      </c>
      <c r="C105" s="76"/>
      <c r="D105" s="6"/>
      <c r="E105" s="99"/>
      <c r="F105" s="52"/>
    </row>
    <row r="106" spans="1:6" ht="15" x14ac:dyDescent="0.25">
      <c r="A106" s="6" t="str">
        <f>'[5]Cost Est'!A102</f>
        <v>i</v>
      </c>
      <c r="B106" s="9" t="str">
        <f>'[5]Cost Est'!B102</f>
        <v>Roof covering</v>
      </c>
      <c r="C106" s="76">
        <f>'[5]Cost Est'!C102</f>
        <v>41.25</v>
      </c>
      <c r="D106" s="6" t="str">
        <f>'[5]Cost Est'!D102</f>
        <v>Sqm</v>
      </c>
      <c r="E106" s="99"/>
      <c r="F106" s="49">
        <f>E106*C106</f>
        <v>0</v>
      </c>
    </row>
    <row r="107" spans="1:6" ht="15" x14ac:dyDescent="0.25">
      <c r="A107" s="6" t="str">
        <f>'[5]Cost Est'!A103</f>
        <v>ii</v>
      </c>
      <c r="B107" s="9" t="str">
        <f>'[5]Cost Est'!B103</f>
        <v>Edging at 150mm girth</v>
      </c>
      <c r="C107" s="76">
        <f>'[5]Cost Est'!C103</f>
        <v>18</v>
      </c>
      <c r="D107" s="6" t="str">
        <f>'[5]Cost Est'!D103</f>
        <v>M</v>
      </c>
      <c r="E107" s="99"/>
      <c r="F107" s="49">
        <f>E107*C107</f>
        <v>0</v>
      </c>
    </row>
    <row r="108" spans="1:6" ht="15" x14ac:dyDescent="0.25">
      <c r="A108" s="6" t="str">
        <f>'[5]Cost Est'!A104</f>
        <v>iii</v>
      </c>
      <c r="B108" s="9" t="str">
        <f>'[5]Cost Est'!B104</f>
        <v>200mm x 6000mm long strip PVC ceiling</v>
      </c>
      <c r="C108" s="76">
        <f>'[5]Cost Est'!C104</f>
        <v>41.25</v>
      </c>
      <c r="D108" s="6" t="str">
        <f>'[5]Cost Est'!D104</f>
        <v>Sqm</v>
      </c>
      <c r="E108" s="99"/>
      <c r="F108" s="49">
        <f>E108*C108</f>
        <v>0</v>
      </c>
    </row>
    <row r="109" spans="1:6" ht="15" x14ac:dyDescent="0.25">
      <c r="A109" s="6">
        <f>'[5]Cost Est'!A105</f>
        <v>15</v>
      </c>
      <c r="B109" s="9" t="str">
        <f>'[5]Cost Est'!B105</f>
        <v>Lattice Steel  structural members</v>
      </c>
      <c r="C109" s="76"/>
      <c r="D109" s="6"/>
      <c r="E109" s="99"/>
      <c r="F109" s="52"/>
    </row>
    <row r="110" spans="1:6" ht="15" x14ac:dyDescent="0.25">
      <c r="A110" s="6" t="str">
        <f>'[5]Cost Est'!A106</f>
        <v>i</v>
      </c>
      <c r="B110" s="9" t="str">
        <f>'[5]Cost Est'!B106</f>
        <v>75mm x 75mm x 6mm angle iron bracing</v>
      </c>
      <c r="C110" s="76">
        <f>'[5]Cost Est'!C106</f>
        <v>188.375</v>
      </c>
      <c r="D110" s="6" t="str">
        <f>'[5]Cost Est'!D106</f>
        <v>Kg</v>
      </c>
      <c r="E110" s="99"/>
      <c r="F110" s="49">
        <f>E110*C110</f>
        <v>0</v>
      </c>
    </row>
    <row r="111" spans="1:6" x14ac:dyDescent="0.25">
      <c r="A111" s="10"/>
      <c r="B111" s="11" t="str">
        <f>'[5]Cost Est'!B107</f>
        <v>Sub-Total</v>
      </c>
      <c r="C111" s="89"/>
      <c r="D111" s="10"/>
      <c r="E111" s="100"/>
      <c r="F111" s="53">
        <f>SUM(F105:F110)</f>
        <v>0</v>
      </c>
    </row>
    <row r="112" spans="1:6" ht="15" x14ac:dyDescent="0.25">
      <c r="A112" s="6" t="str">
        <f>'[5]Cost Est'!A109</f>
        <v>i</v>
      </c>
      <c r="B112" s="9" t="str">
        <f>'[5]Cost Est'!B109</f>
        <v xml:space="preserve">50mm x 100mm hardwood timber rafters </v>
      </c>
      <c r="C112" s="76">
        <f>'[5]Cost Est'!C109</f>
        <v>40</v>
      </c>
      <c r="D112" s="6" t="str">
        <f>'[5]Cost Est'!D109</f>
        <v>M</v>
      </c>
      <c r="E112" s="99"/>
      <c r="F112" s="49">
        <f>+E112*C112</f>
        <v>0</v>
      </c>
    </row>
    <row r="113" spans="1:7" ht="15" x14ac:dyDescent="0.25">
      <c r="A113" s="6" t="str">
        <f>'[5]Cost Est'!A110</f>
        <v>ii</v>
      </c>
      <c r="B113" s="9" t="str">
        <f>'[5]Cost Est'!B110</f>
        <v>50mm x 150mm hardwood timber tie beams</v>
      </c>
      <c r="C113" s="76">
        <f>'[5]Cost Est'!C110</f>
        <v>20</v>
      </c>
      <c r="D113" s="6" t="str">
        <f>'[5]Cost Est'!D110</f>
        <v>M</v>
      </c>
      <c r="E113" s="99"/>
      <c r="F113" s="49">
        <f>E113*C113</f>
        <v>0</v>
      </c>
    </row>
    <row r="114" spans="1:7" ht="15" x14ac:dyDescent="0.25">
      <c r="A114" s="6" t="str">
        <f>'[5]Cost Est'!A111</f>
        <v>iii</v>
      </c>
      <c r="B114" s="9" t="str">
        <f>'[5]Cost Est'!B111</f>
        <v>50mm x 75mm hardwood timber purlins</v>
      </c>
      <c r="C114" s="76">
        <f>'[5]Cost Est'!C111</f>
        <v>25</v>
      </c>
      <c r="D114" s="6" t="str">
        <f>'[5]Cost Est'!D111</f>
        <v>M</v>
      </c>
      <c r="E114" s="99"/>
      <c r="F114" s="49">
        <f>E114*C114</f>
        <v>0</v>
      </c>
    </row>
    <row r="115" spans="1:7" ht="15" x14ac:dyDescent="0.25">
      <c r="A115" s="6" t="str">
        <f>'[5]Cost Est'!A112</f>
        <v>iv</v>
      </c>
      <c r="B115" s="9" t="str">
        <f>'[5]Cost Est'!B112</f>
        <v>50mm x 50mm noggins</v>
      </c>
      <c r="C115" s="76">
        <f>'[5]Cost Est'!C112</f>
        <v>60</v>
      </c>
      <c r="D115" s="6" t="str">
        <f>'[5]Cost Est'!D112</f>
        <v>M</v>
      </c>
      <c r="E115" s="99"/>
      <c r="F115" s="49">
        <f>E115*C115</f>
        <v>0</v>
      </c>
    </row>
    <row r="116" spans="1:7" ht="30" x14ac:dyDescent="0.25">
      <c r="A116" s="6" t="str">
        <f>'[5]Cost Est'!A113</f>
        <v>v</v>
      </c>
      <c r="B116" s="9" t="str">
        <f>'[5]Cost Est'!B113</f>
        <v>supply and fix roof thatch on top of the roof to reduce heat and sound absorbtion</v>
      </c>
      <c r="C116" s="76">
        <f>'[5]Cost Est'!C113</f>
        <v>1</v>
      </c>
      <c r="D116" s="6" t="str">
        <f>'[5]Cost Est'!D113</f>
        <v>Ls</v>
      </c>
      <c r="E116" s="99"/>
      <c r="F116" s="49">
        <f>E116*C116</f>
        <v>0</v>
      </c>
    </row>
    <row r="117" spans="1:7" x14ac:dyDescent="0.25">
      <c r="A117" s="10"/>
      <c r="B117" s="11" t="str">
        <f>'[5]Cost Est'!B114</f>
        <v>SUB-TOTAL</v>
      </c>
      <c r="C117" s="89"/>
      <c r="D117" s="10"/>
      <c r="E117" s="100"/>
      <c r="F117" s="53">
        <f>SUM(F112:F116)</f>
        <v>0</v>
      </c>
    </row>
    <row r="118" spans="1:7" x14ac:dyDescent="0.25">
      <c r="A118" s="2" t="str">
        <f>'[5]Cost Est'!A115</f>
        <v>G</v>
      </c>
      <c r="B118" s="3" t="str">
        <f>'[5]Cost Est'!B115</f>
        <v>ELECTRICAL/MECHANICAL WORK</v>
      </c>
      <c r="C118" s="91"/>
      <c r="D118" s="2"/>
      <c r="E118" s="97"/>
      <c r="F118" s="45"/>
    </row>
    <row r="119" spans="1:7" ht="60" x14ac:dyDescent="0.25">
      <c r="A119" s="6">
        <f>'[5]Cost Est'!A116</f>
        <v>22</v>
      </c>
      <c r="B119" s="9" t="str">
        <f>'[5]Cost Est'!B116</f>
        <v>Allow a provissional sum for all electrical works: this includes 5 no. 13A sockets, 2 no. lighting points, and 2 no. standing fan taken into account all piping works.</v>
      </c>
      <c r="C119" s="76">
        <f>'[5]Cost Est'!C116</f>
        <v>1</v>
      </c>
      <c r="D119" s="6" t="str">
        <f>'[5]Cost Est'!D116</f>
        <v>Ls</v>
      </c>
      <c r="E119" s="99"/>
      <c r="F119" s="49">
        <f>E119*C119</f>
        <v>0</v>
      </c>
    </row>
    <row r="120" spans="1:7" x14ac:dyDescent="0.25">
      <c r="A120" s="20"/>
      <c r="B120" s="21" t="str">
        <f>'[5]Cost Est'!B120</f>
        <v>GRAND TOTAL</v>
      </c>
      <c r="C120" s="78"/>
      <c r="D120" s="20"/>
      <c r="E120" s="104"/>
      <c r="F120" s="56">
        <f>SUM(F35+F40+F50+F64+F70+F78+F83+F89+F93+F97+F100+F111+F117+F119)</f>
        <v>0</v>
      </c>
      <c r="G120" s="88"/>
    </row>
  </sheetData>
  <sheetProtection sheet="1" objects="1" scenarios="1"/>
  <protectedRanges>
    <protectedRange sqref="E7:E119" name="Range1"/>
  </protectedRanges>
  <mergeCells count="7">
    <mergeCell ref="A1:F1"/>
    <mergeCell ref="A2:F2"/>
    <mergeCell ref="A3:F3"/>
    <mergeCell ref="A4:A5"/>
    <mergeCell ref="B4:B5"/>
    <mergeCell ref="C4:C5"/>
    <mergeCell ref="D4:D5"/>
  </mergeCells>
  <pageMargins left="0.7" right="0.45" top="0.75" bottom="0.75" header="0.3" footer="0.3"/>
  <pageSetup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topLeftCell="A10" zoomScale="75" zoomScaleNormal="75" workbookViewId="0">
      <selection activeCell="B24" sqref="B24"/>
    </sheetView>
  </sheetViews>
  <sheetFormatPr defaultColWidth="9.140625" defaultRowHeight="15.75" x14ac:dyDescent="0.25"/>
  <cols>
    <col min="1" max="1" width="6.85546875" style="57" bestFit="1" customWidth="1"/>
    <col min="2" max="2" width="53.7109375" style="66" customWidth="1"/>
    <col min="3" max="3" width="9.5703125" style="57" bestFit="1" customWidth="1"/>
    <col min="4" max="4" width="6.5703125" style="57" bestFit="1" customWidth="1"/>
    <col min="5" max="5" width="15.7109375" style="58" customWidth="1"/>
    <col min="6" max="6" width="20.7109375" style="8" customWidth="1"/>
    <col min="7" max="7" width="9.85546875" style="8" bestFit="1" customWidth="1"/>
    <col min="8" max="255" width="9.140625" style="8"/>
    <col min="256" max="256" width="53.7109375" style="8" customWidth="1"/>
    <col min="257" max="257" width="11.5703125" style="8" customWidth="1"/>
    <col min="258" max="258" width="8.28515625" style="8" customWidth="1"/>
    <col min="259" max="259" width="27.140625" style="8" customWidth="1"/>
    <col min="260" max="260" width="17.140625" style="8" customWidth="1"/>
    <col min="261" max="261" width="19.28515625" style="8" customWidth="1"/>
    <col min="262" max="262" width="19.7109375" style="8" customWidth="1"/>
    <col min="263" max="511" width="9.140625" style="8"/>
    <col min="512" max="512" width="53.7109375" style="8" customWidth="1"/>
    <col min="513" max="513" width="11.5703125" style="8" customWidth="1"/>
    <col min="514" max="514" width="8.28515625" style="8" customWidth="1"/>
    <col min="515" max="515" width="27.140625" style="8" customWidth="1"/>
    <col min="516" max="516" width="17.140625" style="8" customWidth="1"/>
    <col min="517" max="517" width="19.28515625" style="8" customWidth="1"/>
    <col min="518" max="518" width="19.7109375" style="8" customWidth="1"/>
    <col min="519" max="767" width="9.140625" style="8"/>
    <col min="768" max="768" width="53.7109375" style="8" customWidth="1"/>
    <col min="769" max="769" width="11.5703125" style="8" customWidth="1"/>
    <col min="770" max="770" width="8.28515625" style="8" customWidth="1"/>
    <col min="771" max="771" width="27.140625" style="8" customWidth="1"/>
    <col min="772" max="772" width="17.140625" style="8" customWidth="1"/>
    <col min="773" max="773" width="19.28515625" style="8" customWidth="1"/>
    <col min="774" max="774" width="19.7109375" style="8" customWidth="1"/>
    <col min="775" max="1023" width="9.140625" style="8"/>
    <col min="1024" max="1024" width="53.7109375" style="8" customWidth="1"/>
    <col min="1025" max="1025" width="11.5703125" style="8" customWidth="1"/>
    <col min="1026" max="1026" width="8.28515625" style="8" customWidth="1"/>
    <col min="1027" max="1027" width="27.140625" style="8" customWidth="1"/>
    <col min="1028" max="1028" width="17.140625" style="8" customWidth="1"/>
    <col min="1029" max="1029" width="19.28515625" style="8" customWidth="1"/>
    <col min="1030" max="1030" width="19.7109375" style="8" customWidth="1"/>
    <col min="1031" max="1279" width="9.140625" style="8"/>
    <col min="1280" max="1280" width="53.7109375" style="8" customWidth="1"/>
    <col min="1281" max="1281" width="11.5703125" style="8" customWidth="1"/>
    <col min="1282" max="1282" width="8.28515625" style="8" customWidth="1"/>
    <col min="1283" max="1283" width="27.140625" style="8" customWidth="1"/>
    <col min="1284" max="1284" width="17.140625" style="8" customWidth="1"/>
    <col min="1285" max="1285" width="19.28515625" style="8" customWidth="1"/>
    <col min="1286" max="1286" width="19.7109375" style="8" customWidth="1"/>
    <col min="1287" max="1535" width="9.140625" style="8"/>
    <col min="1536" max="1536" width="53.7109375" style="8" customWidth="1"/>
    <col min="1537" max="1537" width="11.5703125" style="8" customWidth="1"/>
    <col min="1538" max="1538" width="8.28515625" style="8" customWidth="1"/>
    <col min="1539" max="1539" width="27.140625" style="8" customWidth="1"/>
    <col min="1540" max="1540" width="17.140625" style="8" customWidth="1"/>
    <col min="1541" max="1541" width="19.28515625" style="8" customWidth="1"/>
    <col min="1542" max="1542" width="19.7109375" style="8" customWidth="1"/>
    <col min="1543" max="1791" width="9.140625" style="8"/>
    <col min="1792" max="1792" width="53.7109375" style="8" customWidth="1"/>
    <col min="1793" max="1793" width="11.5703125" style="8" customWidth="1"/>
    <col min="1794" max="1794" width="8.28515625" style="8" customWidth="1"/>
    <col min="1795" max="1795" width="27.140625" style="8" customWidth="1"/>
    <col min="1796" max="1796" width="17.140625" style="8" customWidth="1"/>
    <col min="1797" max="1797" width="19.28515625" style="8" customWidth="1"/>
    <col min="1798" max="1798" width="19.7109375" style="8" customWidth="1"/>
    <col min="1799" max="2047" width="9.140625" style="8"/>
    <col min="2048" max="2048" width="53.7109375" style="8" customWidth="1"/>
    <col min="2049" max="2049" width="11.5703125" style="8" customWidth="1"/>
    <col min="2050" max="2050" width="8.28515625" style="8" customWidth="1"/>
    <col min="2051" max="2051" width="27.140625" style="8" customWidth="1"/>
    <col min="2052" max="2052" width="17.140625" style="8" customWidth="1"/>
    <col min="2053" max="2053" width="19.28515625" style="8" customWidth="1"/>
    <col min="2054" max="2054" width="19.7109375" style="8" customWidth="1"/>
    <col min="2055" max="2303" width="9.140625" style="8"/>
    <col min="2304" max="2304" width="53.7109375" style="8" customWidth="1"/>
    <col min="2305" max="2305" width="11.5703125" style="8" customWidth="1"/>
    <col min="2306" max="2306" width="8.28515625" style="8" customWidth="1"/>
    <col min="2307" max="2307" width="27.140625" style="8" customWidth="1"/>
    <col min="2308" max="2308" width="17.140625" style="8" customWidth="1"/>
    <col min="2309" max="2309" width="19.28515625" style="8" customWidth="1"/>
    <col min="2310" max="2310" width="19.7109375" style="8" customWidth="1"/>
    <col min="2311" max="2559" width="9.140625" style="8"/>
    <col min="2560" max="2560" width="53.7109375" style="8" customWidth="1"/>
    <col min="2561" max="2561" width="11.5703125" style="8" customWidth="1"/>
    <col min="2562" max="2562" width="8.28515625" style="8" customWidth="1"/>
    <col min="2563" max="2563" width="27.140625" style="8" customWidth="1"/>
    <col min="2564" max="2564" width="17.140625" style="8" customWidth="1"/>
    <col min="2565" max="2565" width="19.28515625" style="8" customWidth="1"/>
    <col min="2566" max="2566" width="19.7109375" style="8" customWidth="1"/>
    <col min="2567" max="2815" width="9.140625" style="8"/>
    <col min="2816" max="2816" width="53.7109375" style="8" customWidth="1"/>
    <col min="2817" max="2817" width="11.5703125" style="8" customWidth="1"/>
    <col min="2818" max="2818" width="8.28515625" style="8" customWidth="1"/>
    <col min="2819" max="2819" width="27.140625" style="8" customWidth="1"/>
    <col min="2820" max="2820" width="17.140625" style="8" customWidth="1"/>
    <col min="2821" max="2821" width="19.28515625" style="8" customWidth="1"/>
    <col min="2822" max="2822" width="19.7109375" style="8" customWidth="1"/>
    <col min="2823" max="3071" width="9.140625" style="8"/>
    <col min="3072" max="3072" width="53.7109375" style="8" customWidth="1"/>
    <col min="3073" max="3073" width="11.5703125" style="8" customWidth="1"/>
    <col min="3074" max="3074" width="8.28515625" style="8" customWidth="1"/>
    <col min="3075" max="3075" width="27.140625" style="8" customWidth="1"/>
    <col min="3076" max="3076" width="17.140625" style="8" customWidth="1"/>
    <col min="3077" max="3077" width="19.28515625" style="8" customWidth="1"/>
    <col min="3078" max="3078" width="19.7109375" style="8" customWidth="1"/>
    <col min="3079" max="3327" width="9.140625" style="8"/>
    <col min="3328" max="3328" width="53.7109375" style="8" customWidth="1"/>
    <col min="3329" max="3329" width="11.5703125" style="8" customWidth="1"/>
    <col min="3330" max="3330" width="8.28515625" style="8" customWidth="1"/>
    <col min="3331" max="3331" width="27.140625" style="8" customWidth="1"/>
    <col min="3332" max="3332" width="17.140625" style="8" customWidth="1"/>
    <col min="3333" max="3333" width="19.28515625" style="8" customWidth="1"/>
    <col min="3334" max="3334" width="19.7109375" style="8" customWidth="1"/>
    <col min="3335" max="3583" width="9.140625" style="8"/>
    <col min="3584" max="3584" width="53.7109375" style="8" customWidth="1"/>
    <col min="3585" max="3585" width="11.5703125" style="8" customWidth="1"/>
    <col min="3586" max="3586" width="8.28515625" style="8" customWidth="1"/>
    <col min="3587" max="3587" width="27.140625" style="8" customWidth="1"/>
    <col min="3588" max="3588" width="17.140625" style="8" customWidth="1"/>
    <col min="3589" max="3589" width="19.28515625" style="8" customWidth="1"/>
    <col min="3590" max="3590" width="19.7109375" style="8" customWidth="1"/>
    <col min="3591" max="3839" width="9.140625" style="8"/>
    <col min="3840" max="3840" width="53.7109375" style="8" customWidth="1"/>
    <col min="3841" max="3841" width="11.5703125" style="8" customWidth="1"/>
    <col min="3842" max="3842" width="8.28515625" style="8" customWidth="1"/>
    <col min="3843" max="3843" width="27.140625" style="8" customWidth="1"/>
    <col min="3844" max="3844" width="17.140625" style="8" customWidth="1"/>
    <col min="3845" max="3845" width="19.28515625" style="8" customWidth="1"/>
    <col min="3846" max="3846" width="19.7109375" style="8" customWidth="1"/>
    <col min="3847" max="4095" width="9.140625" style="8"/>
    <col min="4096" max="4096" width="53.7109375" style="8" customWidth="1"/>
    <col min="4097" max="4097" width="11.5703125" style="8" customWidth="1"/>
    <col min="4098" max="4098" width="8.28515625" style="8" customWidth="1"/>
    <col min="4099" max="4099" width="27.140625" style="8" customWidth="1"/>
    <col min="4100" max="4100" width="17.140625" style="8" customWidth="1"/>
    <col min="4101" max="4101" width="19.28515625" style="8" customWidth="1"/>
    <col min="4102" max="4102" width="19.7109375" style="8" customWidth="1"/>
    <col min="4103" max="4351" width="9.140625" style="8"/>
    <col min="4352" max="4352" width="53.7109375" style="8" customWidth="1"/>
    <col min="4353" max="4353" width="11.5703125" style="8" customWidth="1"/>
    <col min="4354" max="4354" width="8.28515625" style="8" customWidth="1"/>
    <col min="4355" max="4355" width="27.140625" style="8" customWidth="1"/>
    <col min="4356" max="4356" width="17.140625" style="8" customWidth="1"/>
    <col min="4357" max="4357" width="19.28515625" style="8" customWidth="1"/>
    <col min="4358" max="4358" width="19.7109375" style="8" customWidth="1"/>
    <col min="4359" max="4607" width="9.140625" style="8"/>
    <col min="4608" max="4608" width="53.7109375" style="8" customWidth="1"/>
    <col min="4609" max="4609" width="11.5703125" style="8" customWidth="1"/>
    <col min="4610" max="4610" width="8.28515625" style="8" customWidth="1"/>
    <col min="4611" max="4611" width="27.140625" style="8" customWidth="1"/>
    <col min="4612" max="4612" width="17.140625" style="8" customWidth="1"/>
    <col min="4613" max="4613" width="19.28515625" style="8" customWidth="1"/>
    <col min="4614" max="4614" width="19.7109375" style="8" customWidth="1"/>
    <col min="4615" max="4863" width="9.140625" style="8"/>
    <col min="4864" max="4864" width="53.7109375" style="8" customWidth="1"/>
    <col min="4865" max="4865" width="11.5703125" style="8" customWidth="1"/>
    <col min="4866" max="4866" width="8.28515625" style="8" customWidth="1"/>
    <col min="4867" max="4867" width="27.140625" style="8" customWidth="1"/>
    <col min="4868" max="4868" width="17.140625" style="8" customWidth="1"/>
    <col min="4869" max="4869" width="19.28515625" style="8" customWidth="1"/>
    <col min="4870" max="4870" width="19.7109375" style="8" customWidth="1"/>
    <col min="4871" max="5119" width="9.140625" style="8"/>
    <col min="5120" max="5120" width="53.7109375" style="8" customWidth="1"/>
    <col min="5121" max="5121" width="11.5703125" style="8" customWidth="1"/>
    <col min="5122" max="5122" width="8.28515625" style="8" customWidth="1"/>
    <col min="5123" max="5123" width="27.140625" style="8" customWidth="1"/>
    <col min="5124" max="5124" width="17.140625" style="8" customWidth="1"/>
    <col min="5125" max="5125" width="19.28515625" style="8" customWidth="1"/>
    <col min="5126" max="5126" width="19.7109375" style="8" customWidth="1"/>
    <col min="5127" max="5375" width="9.140625" style="8"/>
    <col min="5376" max="5376" width="53.7109375" style="8" customWidth="1"/>
    <col min="5377" max="5377" width="11.5703125" style="8" customWidth="1"/>
    <col min="5378" max="5378" width="8.28515625" style="8" customWidth="1"/>
    <col min="5379" max="5379" width="27.140625" style="8" customWidth="1"/>
    <col min="5380" max="5380" width="17.140625" style="8" customWidth="1"/>
    <col min="5381" max="5381" width="19.28515625" style="8" customWidth="1"/>
    <col min="5382" max="5382" width="19.7109375" style="8" customWidth="1"/>
    <col min="5383" max="5631" width="9.140625" style="8"/>
    <col min="5632" max="5632" width="53.7109375" style="8" customWidth="1"/>
    <col min="5633" max="5633" width="11.5703125" style="8" customWidth="1"/>
    <col min="5634" max="5634" width="8.28515625" style="8" customWidth="1"/>
    <col min="5635" max="5635" width="27.140625" style="8" customWidth="1"/>
    <col min="5636" max="5636" width="17.140625" style="8" customWidth="1"/>
    <col min="5637" max="5637" width="19.28515625" style="8" customWidth="1"/>
    <col min="5638" max="5638" width="19.7109375" style="8" customWidth="1"/>
    <col min="5639" max="5887" width="9.140625" style="8"/>
    <col min="5888" max="5888" width="53.7109375" style="8" customWidth="1"/>
    <col min="5889" max="5889" width="11.5703125" style="8" customWidth="1"/>
    <col min="5890" max="5890" width="8.28515625" style="8" customWidth="1"/>
    <col min="5891" max="5891" width="27.140625" style="8" customWidth="1"/>
    <col min="5892" max="5892" width="17.140625" style="8" customWidth="1"/>
    <col min="5893" max="5893" width="19.28515625" style="8" customWidth="1"/>
    <col min="5894" max="5894" width="19.7109375" style="8" customWidth="1"/>
    <col min="5895" max="6143" width="9.140625" style="8"/>
    <col min="6144" max="6144" width="53.7109375" style="8" customWidth="1"/>
    <col min="6145" max="6145" width="11.5703125" style="8" customWidth="1"/>
    <col min="6146" max="6146" width="8.28515625" style="8" customWidth="1"/>
    <col min="6147" max="6147" width="27.140625" style="8" customWidth="1"/>
    <col min="6148" max="6148" width="17.140625" style="8" customWidth="1"/>
    <col min="6149" max="6149" width="19.28515625" style="8" customWidth="1"/>
    <col min="6150" max="6150" width="19.7109375" style="8" customWidth="1"/>
    <col min="6151" max="6399" width="9.140625" style="8"/>
    <col min="6400" max="6400" width="53.7109375" style="8" customWidth="1"/>
    <col min="6401" max="6401" width="11.5703125" style="8" customWidth="1"/>
    <col min="6402" max="6402" width="8.28515625" style="8" customWidth="1"/>
    <col min="6403" max="6403" width="27.140625" style="8" customWidth="1"/>
    <col min="6404" max="6404" width="17.140625" style="8" customWidth="1"/>
    <col min="6405" max="6405" width="19.28515625" style="8" customWidth="1"/>
    <col min="6406" max="6406" width="19.7109375" style="8" customWidth="1"/>
    <col min="6407" max="6655" width="9.140625" style="8"/>
    <col min="6656" max="6656" width="53.7109375" style="8" customWidth="1"/>
    <col min="6657" max="6657" width="11.5703125" style="8" customWidth="1"/>
    <col min="6658" max="6658" width="8.28515625" style="8" customWidth="1"/>
    <col min="6659" max="6659" width="27.140625" style="8" customWidth="1"/>
    <col min="6660" max="6660" width="17.140625" style="8" customWidth="1"/>
    <col min="6661" max="6661" width="19.28515625" style="8" customWidth="1"/>
    <col min="6662" max="6662" width="19.7109375" style="8" customWidth="1"/>
    <col min="6663" max="6911" width="9.140625" style="8"/>
    <col min="6912" max="6912" width="53.7109375" style="8" customWidth="1"/>
    <col min="6913" max="6913" width="11.5703125" style="8" customWidth="1"/>
    <col min="6914" max="6914" width="8.28515625" style="8" customWidth="1"/>
    <col min="6915" max="6915" width="27.140625" style="8" customWidth="1"/>
    <col min="6916" max="6916" width="17.140625" style="8" customWidth="1"/>
    <col min="6917" max="6917" width="19.28515625" style="8" customWidth="1"/>
    <col min="6918" max="6918" width="19.7109375" style="8" customWidth="1"/>
    <col min="6919" max="7167" width="9.140625" style="8"/>
    <col min="7168" max="7168" width="53.7109375" style="8" customWidth="1"/>
    <col min="7169" max="7169" width="11.5703125" style="8" customWidth="1"/>
    <col min="7170" max="7170" width="8.28515625" style="8" customWidth="1"/>
    <col min="7171" max="7171" width="27.140625" style="8" customWidth="1"/>
    <col min="7172" max="7172" width="17.140625" style="8" customWidth="1"/>
    <col min="7173" max="7173" width="19.28515625" style="8" customWidth="1"/>
    <col min="7174" max="7174" width="19.7109375" style="8" customWidth="1"/>
    <col min="7175" max="7423" width="9.140625" style="8"/>
    <col min="7424" max="7424" width="53.7109375" style="8" customWidth="1"/>
    <col min="7425" max="7425" width="11.5703125" style="8" customWidth="1"/>
    <col min="7426" max="7426" width="8.28515625" style="8" customWidth="1"/>
    <col min="7427" max="7427" width="27.140625" style="8" customWidth="1"/>
    <col min="7428" max="7428" width="17.140625" style="8" customWidth="1"/>
    <col min="7429" max="7429" width="19.28515625" style="8" customWidth="1"/>
    <col min="7430" max="7430" width="19.7109375" style="8" customWidth="1"/>
    <col min="7431" max="7679" width="9.140625" style="8"/>
    <col min="7680" max="7680" width="53.7109375" style="8" customWidth="1"/>
    <col min="7681" max="7681" width="11.5703125" style="8" customWidth="1"/>
    <col min="7682" max="7682" width="8.28515625" style="8" customWidth="1"/>
    <col min="7683" max="7683" width="27.140625" style="8" customWidth="1"/>
    <col min="7684" max="7684" width="17.140625" style="8" customWidth="1"/>
    <col min="7685" max="7685" width="19.28515625" style="8" customWidth="1"/>
    <col min="7686" max="7686" width="19.7109375" style="8" customWidth="1"/>
    <col min="7687" max="7935" width="9.140625" style="8"/>
    <col min="7936" max="7936" width="53.7109375" style="8" customWidth="1"/>
    <col min="7937" max="7937" width="11.5703125" style="8" customWidth="1"/>
    <col min="7938" max="7938" width="8.28515625" style="8" customWidth="1"/>
    <col min="7939" max="7939" width="27.140625" style="8" customWidth="1"/>
    <col min="7940" max="7940" width="17.140625" style="8" customWidth="1"/>
    <col min="7941" max="7941" width="19.28515625" style="8" customWidth="1"/>
    <col min="7942" max="7942" width="19.7109375" style="8" customWidth="1"/>
    <col min="7943" max="8191" width="9.140625" style="8"/>
    <col min="8192" max="8192" width="53.7109375" style="8" customWidth="1"/>
    <col min="8193" max="8193" width="11.5703125" style="8" customWidth="1"/>
    <col min="8194" max="8194" width="8.28515625" style="8" customWidth="1"/>
    <col min="8195" max="8195" width="27.140625" style="8" customWidth="1"/>
    <col min="8196" max="8196" width="17.140625" style="8" customWidth="1"/>
    <col min="8197" max="8197" width="19.28515625" style="8" customWidth="1"/>
    <col min="8198" max="8198" width="19.7109375" style="8" customWidth="1"/>
    <col min="8199" max="8447" width="9.140625" style="8"/>
    <col min="8448" max="8448" width="53.7109375" style="8" customWidth="1"/>
    <col min="8449" max="8449" width="11.5703125" style="8" customWidth="1"/>
    <col min="8450" max="8450" width="8.28515625" style="8" customWidth="1"/>
    <col min="8451" max="8451" width="27.140625" style="8" customWidth="1"/>
    <col min="8452" max="8452" width="17.140625" style="8" customWidth="1"/>
    <col min="8453" max="8453" width="19.28515625" style="8" customWidth="1"/>
    <col min="8454" max="8454" width="19.7109375" style="8" customWidth="1"/>
    <col min="8455" max="8703" width="9.140625" style="8"/>
    <col min="8704" max="8704" width="53.7109375" style="8" customWidth="1"/>
    <col min="8705" max="8705" width="11.5703125" style="8" customWidth="1"/>
    <col min="8706" max="8706" width="8.28515625" style="8" customWidth="1"/>
    <col min="8707" max="8707" width="27.140625" style="8" customWidth="1"/>
    <col min="8708" max="8708" width="17.140625" style="8" customWidth="1"/>
    <col min="8709" max="8709" width="19.28515625" style="8" customWidth="1"/>
    <col min="8710" max="8710" width="19.7109375" style="8" customWidth="1"/>
    <col min="8711" max="8959" width="9.140625" style="8"/>
    <col min="8960" max="8960" width="53.7109375" style="8" customWidth="1"/>
    <col min="8961" max="8961" width="11.5703125" style="8" customWidth="1"/>
    <col min="8962" max="8962" width="8.28515625" style="8" customWidth="1"/>
    <col min="8963" max="8963" width="27.140625" style="8" customWidth="1"/>
    <col min="8964" max="8964" width="17.140625" style="8" customWidth="1"/>
    <col min="8965" max="8965" width="19.28515625" style="8" customWidth="1"/>
    <col min="8966" max="8966" width="19.7109375" style="8" customWidth="1"/>
    <col min="8967" max="9215" width="9.140625" style="8"/>
    <col min="9216" max="9216" width="53.7109375" style="8" customWidth="1"/>
    <col min="9217" max="9217" width="11.5703125" style="8" customWidth="1"/>
    <col min="9218" max="9218" width="8.28515625" style="8" customWidth="1"/>
    <col min="9219" max="9219" width="27.140625" style="8" customWidth="1"/>
    <col min="9220" max="9220" width="17.140625" style="8" customWidth="1"/>
    <col min="9221" max="9221" width="19.28515625" style="8" customWidth="1"/>
    <col min="9222" max="9222" width="19.7109375" style="8" customWidth="1"/>
    <col min="9223" max="9471" width="9.140625" style="8"/>
    <col min="9472" max="9472" width="53.7109375" style="8" customWidth="1"/>
    <col min="9473" max="9473" width="11.5703125" style="8" customWidth="1"/>
    <col min="9474" max="9474" width="8.28515625" style="8" customWidth="1"/>
    <col min="9475" max="9475" width="27.140625" style="8" customWidth="1"/>
    <col min="9476" max="9476" width="17.140625" style="8" customWidth="1"/>
    <col min="9477" max="9477" width="19.28515625" style="8" customWidth="1"/>
    <col min="9478" max="9478" width="19.7109375" style="8" customWidth="1"/>
    <col min="9479" max="9727" width="9.140625" style="8"/>
    <col min="9728" max="9728" width="53.7109375" style="8" customWidth="1"/>
    <col min="9729" max="9729" width="11.5703125" style="8" customWidth="1"/>
    <col min="9730" max="9730" width="8.28515625" style="8" customWidth="1"/>
    <col min="9731" max="9731" width="27.140625" style="8" customWidth="1"/>
    <col min="9732" max="9732" width="17.140625" style="8" customWidth="1"/>
    <col min="9733" max="9733" width="19.28515625" style="8" customWidth="1"/>
    <col min="9734" max="9734" width="19.7109375" style="8" customWidth="1"/>
    <col min="9735" max="9983" width="9.140625" style="8"/>
    <col min="9984" max="9984" width="53.7109375" style="8" customWidth="1"/>
    <col min="9985" max="9985" width="11.5703125" style="8" customWidth="1"/>
    <col min="9986" max="9986" width="8.28515625" style="8" customWidth="1"/>
    <col min="9987" max="9987" width="27.140625" style="8" customWidth="1"/>
    <col min="9988" max="9988" width="17.140625" style="8" customWidth="1"/>
    <col min="9989" max="9989" width="19.28515625" style="8" customWidth="1"/>
    <col min="9990" max="9990" width="19.7109375" style="8" customWidth="1"/>
    <col min="9991" max="10239" width="9.140625" style="8"/>
    <col min="10240" max="10240" width="53.7109375" style="8" customWidth="1"/>
    <col min="10241" max="10241" width="11.5703125" style="8" customWidth="1"/>
    <col min="10242" max="10242" width="8.28515625" style="8" customWidth="1"/>
    <col min="10243" max="10243" width="27.140625" style="8" customWidth="1"/>
    <col min="10244" max="10244" width="17.140625" style="8" customWidth="1"/>
    <col min="10245" max="10245" width="19.28515625" style="8" customWidth="1"/>
    <col min="10246" max="10246" width="19.7109375" style="8" customWidth="1"/>
    <col min="10247" max="10495" width="9.140625" style="8"/>
    <col min="10496" max="10496" width="53.7109375" style="8" customWidth="1"/>
    <col min="10497" max="10497" width="11.5703125" style="8" customWidth="1"/>
    <col min="10498" max="10498" width="8.28515625" style="8" customWidth="1"/>
    <col min="10499" max="10499" width="27.140625" style="8" customWidth="1"/>
    <col min="10500" max="10500" width="17.140625" style="8" customWidth="1"/>
    <col min="10501" max="10501" width="19.28515625" style="8" customWidth="1"/>
    <col min="10502" max="10502" width="19.7109375" style="8" customWidth="1"/>
    <col min="10503" max="10751" width="9.140625" style="8"/>
    <col min="10752" max="10752" width="53.7109375" style="8" customWidth="1"/>
    <col min="10753" max="10753" width="11.5703125" style="8" customWidth="1"/>
    <col min="10754" max="10754" width="8.28515625" style="8" customWidth="1"/>
    <col min="10755" max="10755" width="27.140625" style="8" customWidth="1"/>
    <col min="10756" max="10756" width="17.140625" style="8" customWidth="1"/>
    <col min="10757" max="10757" width="19.28515625" style="8" customWidth="1"/>
    <col min="10758" max="10758" width="19.7109375" style="8" customWidth="1"/>
    <col min="10759" max="11007" width="9.140625" style="8"/>
    <col min="11008" max="11008" width="53.7109375" style="8" customWidth="1"/>
    <col min="11009" max="11009" width="11.5703125" style="8" customWidth="1"/>
    <col min="11010" max="11010" width="8.28515625" style="8" customWidth="1"/>
    <col min="11011" max="11011" width="27.140625" style="8" customWidth="1"/>
    <col min="11012" max="11012" width="17.140625" style="8" customWidth="1"/>
    <col min="11013" max="11013" width="19.28515625" style="8" customWidth="1"/>
    <col min="11014" max="11014" width="19.7109375" style="8" customWidth="1"/>
    <col min="11015" max="11263" width="9.140625" style="8"/>
    <col min="11264" max="11264" width="53.7109375" style="8" customWidth="1"/>
    <col min="11265" max="11265" width="11.5703125" style="8" customWidth="1"/>
    <col min="11266" max="11266" width="8.28515625" style="8" customWidth="1"/>
    <col min="11267" max="11267" width="27.140625" style="8" customWidth="1"/>
    <col min="11268" max="11268" width="17.140625" style="8" customWidth="1"/>
    <col min="11269" max="11269" width="19.28515625" style="8" customWidth="1"/>
    <col min="11270" max="11270" width="19.7109375" style="8" customWidth="1"/>
    <col min="11271" max="11519" width="9.140625" style="8"/>
    <col min="11520" max="11520" width="53.7109375" style="8" customWidth="1"/>
    <col min="11521" max="11521" width="11.5703125" style="8" customWidth="1"/>
    <col min="11522" max="11522" width="8.28515625" style="8" customWidth="1"/>
    <col min="11523" max="11523" width="27.140625" style="8" customWidth="1"/>
    <col min="11524" max="11524" width="17.140625" style="8" customWidth="1"/>
    <col min="11525" max="11525" width="19.28515625" style="8" customWidth="1"/>
    <col min="11526" max="11526" width="19.7109375" style="8" customWidth="1"/>
    <col min="11527" max="11775" width="9.140625" style="8"/>
    <col min="11776" max="11776" width="53.7109375" style="8" customWidth="1"/>
    <col min="11777" max="11777" width="11.5703125" style="8" customWidth="1"/>
    <col min="11778" max="11778" width="8.28515625" style="8" customWidth="1"/>
    <col min="11779" max="11779" width="27.140625" style="8" customWidth="1"/>
    <col min="11780" max="11780" width="17.140625" style="8" customWidth="1"/>
    <col min="11781" max="11781" width="19.28515625" style="8" customWidth="1"/>
    <col min="11782" max="11782" width="19.7109375" style="8" customWidth="1"/>
    <col min="11783" max="12031" width="9.140625" style="8"/>
    <col min="12032" max="12032" width="53.7109375" style="8" customWidth="1"/>
    <col min="12033" max="12033" width="11.5703125" style="8" customWidth="1"/>
    <col min="12034" max="12034" width="8.28515625" style="8" customWidth="1"/>
    <col min="12035" max="12035" width="27.140625" style="8" customWidth="1"/>
    <col min="12036" max="12036" width="17.140625" style="8" customWidth="1"/>
    <col min="12037" max="12037" width="19.28515625" style="8" customWidth="1"/>
    <col min="12038" max="12038" width="19.7109375" style="8" customWidth="1"/>
    <col min="12039" max="12287" width="9.140625" style="8"/>
    <col min="12288" max="12288" width="53.7109375" style="8" customWidth="1"/>
    <col min="12289" max="12289" width="11.5703125" style="8" customWidth="1"/>
    <col min="12290" max="12290" width="8.28515625" style="8" customWidth="1"/>
    <col min="12291" max="12291" width="27.140625" style="8" customWidth="1"/>
    <col min="12292" max="12292" width="17.140625" style="8" customWidth="1"/>
    <col min="12293" max="12293" width="19.28515625" style="8" customWidth="1"/>
    <col min="12294" max="12294" width="19.7109375" style="8" customWidth="1"/>
    <col min="12295" max="12543" width="9.140625" style="8"/>
    <col min="12544" max="12544" width="53.7109375" style="8" customWidth="1"/>
    <col min="12545" max="12545" width="11.5703125" style="8" customWidth="1"/>
    <col min="12546" max="12546" width="8.28515625" style="8" customWidth="1"/>
    <col min="12547" max="12547" width="27.140625" style="8" customWidth="1"/>
    <col min="12548" max="12548" width="17.140625" style="8" customWidth="1"/>
    <col min="12549" max="12549" width="19.28515625" style="8" customWidth="1"/>
    <col min="12550" max="12550" width="19.7109375" style="8" customWidth="1"/>
    <col min="12551" max="12799" width="9.140625" style="8"/>
    <col min="12800" max="12800" width="53.7109375" style="8" customWidth="1"/>
    <col min="12801" max="12801" width="11.5703125" style="8" customWidth="1"/>
    <col min="12802" max="12802" width="8.28515625" style="8" customWidth="1"/>
    <col min="12803" max="12803" width="27.140625" style="8" customWidth="1"/>
    <col min="12804" max="12804" width="17.140625" style="8" customWidth="1"/>
    <col min="12805" max="12805" width="19.28515625" style="8" customWidth="1"/>
    <col min="12806" max="12806" width="19.7109375" style="8" customWidth="1"/>
    <col min="12807" max="13055" width="9.140625" style="8"/>
    <col min="13056" max="13056" width="53.7109375" style="8" customWidth="1"/>
    <col min="13057" max="13057" width="11.5703125" style="8" customWidth="1"/>
    <col min="13058" max="13058" width="8.28515625" style="8" customWidth="1"/>
    <col min="13059" max="13059" width="27.140625" style="8" customWidth="1"/>
    <col min="13060" max="13060" width="17.140625" style="8" customWidth="1"/>
    <col min="13061" max="13061" width="19.28515625" style="8" customWidth="1"/>
    <col min="13062" max="13062" width="19.7109375" style="8" customWidth="1"/>
    <col min="13063" max="13311" width="9.140625" style="8"/>
    <col min="13312" max="13312" width="53.7109375" style="8" customWidth="1"/>
    <col min="13313" max="13313" width="11.5703125" style="8" customWidth="1"/>
    <col min="13314" max="13314" width="8.28515625" style="8" customWidth="1"/>
    <col min="13315" max="13315" width="27.140625" style="8" customWidth="1"/>
    <col min="13316" max="13316" width="17.140625" style="8" customWidth="1"/>
    <col min="13317" max="13317" width="19.28515625" style="8" customWidth="1"/>
    <col min="13318" max="13318" width="19.7109375" style="8" customWidth="1"/>
    <col min="13319" max="13567" width="9.140625" style="8"/>
    <col min="13568" max="13568" width="53.7109375" style="8" customWidth="1"/>
    <col min="13569" max="13569" width="11.5703125" style="8" customWidth="1"/>
    <col min="13570" max="13570" width="8.28515625" style="8" customWidth="1"/>
    <col min="13571" max="13571" width="27.140625" style="8" customWidth="1"/>
    <col min="13572" max="13572" width="17.140625" style="8" customWidth="1"/>
    <col min="13573" max="13573" width="19.28515625" style="8" customWidth="1"/>
    <col min="13574" max="13574" width="19.7109375" style="8" customWidth="1"/>
    <col min="13575" max="13823" width="9.140625" style="8"/>
    <col min="13824" max="13824" width="53.7109375" style="8" customWidth="1"/>
    <col min="13825" max="13825" width="11.5703125" style="8" customWidth="1"/>
    <col min="13826" max="13826" width="8.28515625" style="8" customWidth="1"/>
    <col min="13827" max="13827" width="27.140625" style="8" customWidth="1"/>
    <col min="13828" max="13828" width="17.140625" style="8" customWidth="1"/>
    <col min="13829" max="13829" width="19.28515625" style="8" customWidth="1"/>
    <col min="13830" max="13830" width="19.7109375" style="8" customWidth="1"/>
    <col min="13831" max="14079" width="9.140625" style="8"/>
    <col min="14080" max="14080" width="53.7109375" style="8" customWidth="1"/>
    <col min="14081" max="14081" width="11.5703125" style="8" customWidth="1"/>
    <col min="14082" max="14082" width="8.28515625" style="8" customWidth="1"/>
    <col min="14083" max="14083" width="27.140625" style="8" customWidth="1"/>
    <col min="14084" max="14084" width="17.140625" style="8" customWidth="1"/>
    <col min="14085" max="14085" width="19.28515625" style="8" customWidth="1"/>
    <col min="14086" max="14086" width="19.7109375" style="8" customWidth="1"/>
    <col min="14087" max="14335" width="9.140625" style="8"/>
    <col min="14336" max="14336" width="53.7109375" style="8" customWidth="1"/>
    <col min="14337" max="14337" width="11.5703125" style="8" customWidth="1"/>
    <col min="14338" max="14338" width="8.28515625" style="8" customWidth="1"/>
    <col min="14339" max="14339" width="27.140625" style="8" customWidth="1"/>
    <col min="14340" max="14340" width="17.140625" style="8" customWidth="1"/>
    <col min="14341" max="14341" width="19.28515625" style="8" customWidth="1"/>
    <col min="14342" max="14342" width="19.7109375" style="8" customWidth="1"/>
    <col min="14343" max="14591" width="9.140625" style="8"/>
    <col min="14592" max="14592" width="53.7109375" style="8" customWidth="1"/>
    <col min="14593" max="14593" width="11.5703125" style="8" customWidth="1"/>
    <col min="14594" max="14594" width="8.28515625" style="8" customWidth="1"/>
    <col min="14595" max="14595" width="27.140625" style="8" customWidth="1"/>
    <col min="14596" max="14596" width="17.140625" style="8" customWidth="1"/>
    <col min="14597" max="14597" width="19.28515625" style="8" customWidth="1"/>
    <col min="14598" max="14598" width="19.7109375" style="8" customWidth="1"/>
    <col min="14599" max="14847" width="9.140625" style="8"/>
    <col min="14848" max="14848" width="53.7109375" style="8" customWidth="1"/>
    <col min="14849" max="14849" width="11.5703125" style="8" customWidth="1"/>
    <col min="14850" max="14850" width="8.28515625" style="8" customWidth="1"/>
    <col min="14851" max="14851" width="27.140625" style="8" customWidth="1"/>
    <col min="14852" max="14852" width="17.140625" style="8" customWidth="1"/>
    <col min="14853" max="14853" width="19.28515625" style="8" customWidth="1"/>
    <col min="14854" max="14854" width="19.7109375" style="8" customWidth="1"/>
    <col min="14855" max="15103" width="9.140625" style="8"/>
    <col min="15104" max="15104" width="53.7109375" style="8" customWidth="1"/>
    <col min="15105" max="15105" width="11.5703125" style="8" customWidth="1"/>
    <col min="15106" max="15106" width="8.28515625" style="8" customWidth="1"/>
    <col min="15107" max="15107" width="27.140625" style="8" customWidth="1"/>
    <col min="15108" max="15108" width="17.140625" style="8" customWidth="1"/>
    <col min="15109" max="15109" width="19.28515625" style="8" customWidth="1"/>
    <col min="15110" max="15110" width="19.7109375" style="8" customWidth="1"/>
    <col min="15111" max="15359" width="9.140625" style="8"/>
    <col min="15360" max="15360" width="53.7109375" style="8" customWidth="1"/>
    <col min="15361" max="15361" width="11.5703125" style="8" customWidth="1"/>
    <col min="15362" max="15362" width="8.28515625" style="8" customWidth="1"/>
    <col min="15363" max="15363" width="27.140625" style="8" customWidth="1"/>
    <col min="15364" max="15364" width="17.140625" style="8" customWidth="1"/>
    <col min="15365" max="15365" width="19.28515625" style="8" customWidth="1"/>
    <col min="15366" max="15366" width="19.7109375" style="8" customWidth="1"/>
    <col min="15367" max="15615" width="9.140625" style="8"/>
    <col min="15616" max="15616" width="53.7109375" style="8" customWidth="1"/>
    <col min="15617" max="15617" width="11.5703125" style="8" customWidth="1"/>
    <col min="15618" max="15618" width="8.28515625" style="8" customWidth="1"/>
    <col min="15619" max="15619" width="27.140625" style="8" customWidth="1"/>
    <col min="15620" max="15620" width="17.140625" style="8" customWidth="1"/>
    <col min="15621" max="15621" width="19.28515625" style="8" customWidth="1"/>
    <col min="15622" max="15622" width="19.7109375" style="8" customWidth="1"/>
    <col min="15623" max="15871" width="9.140625" style="8"/>
    <col min="15872" max="15872" width="53.7109375" style="8" customWidth="1"/>
    <col min="15873" max="15873" width="11.5703125" style="8" customWidth="1"/>
    <col min="15874" max="15874" width="8.28515625" style="8" customWidth="1"/>
    <col min="15875" max="15875" width="27.140625" style="8" customWidth="1"/>
    <col min="15876" max="15876" width="17.140625" style="8" customWidth="1"/>
    <col min="15877" max="15877" width="19.28515625" style="8" customWidth="1"/>
    <col min="15878" max="15878" width="19.7109375" style="8" customWidth="1"/>
    <col min="15879" max="16127" width="9.140625" style="8"/>
    <col min="16128" max="16128" width="53.7109375" style="8" customWidth="1"/>
    <col min="16129" max="16129" width="11.5703125" style="8" customWidth="1"/>
    <col min="16130" max="16130" width="8.28515625" style="8" customWidth="1"/>
    <col min="16131" max="16131" width="27.140625" style="8" customWidth="1"/>
    <col min="16132" max="16132" width="17.140625" style="8" customWidth="1"/>
    <col min="16133" max="16133" width="19.28515625" style="8" customWidth="1"/>
    <col min="16134" max="16134" width="19.7109375" style="8" customWidth="1"/>
    <col min="16135" max="16384" width="9.140625" style="8"/>
  </cols>
  <sheetData>
    <row r="1" spans="1:6" x14ac:dyDescent="0.25">
      <c r="A1" s="133" t="s">
        <v>11</v>
      </c>
      <c r="B1" s="133"/>
      <c r="C1" s="133"/>
      <c r="D1" s="133"/>
      <c r="E1" s="133"/>
      <c r="F1" s="133"/>
    </row>
    <row r="2" spans="1:6" x14ac:dyDescent="0.25">
      <c r="A2" s="127" t="s">
        <v>1</v>
      </c>
      <c r="B2" s="127"/>
      <c r="C2" s="127"/>
      <c r="D2" s="127"/>
      <c r="E2" s="127"/>
      <c r="F2" s="127"/>
    </row>
    <row r="3" spans="1:6" x14ac:dyDescent="0.25">
      <c r="A3" s="128" t="str">
        <f>'[6]Cost Est'!A3:F3</f>
        <v>Note: this bill covers all items of work that are deemed to be included in the measurements and specifications.</v>
      </c>
      <c r="B3" s="129"/>
      <c r="C3" s="129"/>
      <c r="D3" s="129"/>
      <c r="E3" s="129"/>
      <c r="F3" s="129"/>
    </row>
    <row r="4" spans="1:6" x14ac:dyDescent="0.25">
      <c r="A4" s="130" t="s">
        <v>2</v>
      </c>
      <c r="B4" s="131" t="s">
        <v>3</v>
      </c>
      <c r="C4" s="132" t="s">
        <v>4</v>
      </c>
      <c r="D4" s="130" t="s">
        <v>5</v>
      </c>
      <c r="E4" s="36" t="s">
        <v>25</v>
      </c>
      <c r="F4" s="37" t="s">
        <v>6</v>
      </c>
    </row>
    <row r="5" spans="1:6" x14ac:dyDescent="0.25">
      <c r="A5" s="130"/>
      <c r="B5" s="131"/>
      <c r="C5" s="132"/>
      <c r="D5" s="130"/>
      <c r="E5" s="38" t="s">
        <v>7</v>
      </c>
      <c r="F5" s="39" t="s">
        <v>7</v>
      </c>
    </row>
    <row r="6" spans="1:6" x14ac:dyDescent="0.25">
      <c r="A6" s="15"/>
      <c r="B6" s="23" t="str">
        <f>'[6]Cost Est'!B5</f>
        <v>SUB STRUCTURE</v>
      </c>
      <c r="C6" s="40"/>
      <c r="D6" s="40"/>
      <c r="E6" s="80"/>
      <c r="F6" s="42"/>
    </row>
    <row r="7" spans="1:6" ht="15" x14ac:dyDescent="0.25">
      <c r="A7" s="26">
        <f>'[6]Cost Est'!A6</f>
        <v>1</v>
      </c>
      <c r="B7" s="27" t="str">
        <f>'[6]Cost Est'!B6</f>
        <v>EXCAVATON AND EARTH WORK</v>
      </c>
      <c r="C7" s="26"/>
      <c r="D7" s="26"/>
      <c r="E7" s="81"/>
      <c r="F7" s="60"/>
    </row>
    <row r="8" spans="1:6" ht="15" x14ac:dyDescent="0.25">
      <c r="A8" s="6">
        <f>'[6]Cost Est'!A7</f>
        <v>1.1000000000000001</v>
      </c>
      <c r="B8" s="24" t="str">
        <f>'[6]Cost Est'!B7</f>
        <v>TRENCH EXCAVATION</v>
      </c>
      <c r="C8" s="6"/>
      <c r="D8" s="6"/>
      <c r="E8" s="82"/>
      <c r="F8" s="52"/>
    </row>
    <row r="9" spans="1:6" ht="45" x14ac:dyDescent="0.25">
      <c r="A9" s="6"/>
      <c r="B9" s="24" t="str">
        <f>'[6]Cost Est'!B8</f>
        <v>Excavate trench for foundation exceeding 0.30m in width max. depth n.e 1.5 meters starting at ground level.</v>
      </c>
      <c r="C9" s="6"/>
      <c r="D9" s="6"/>
      <c r="E9" s="82"/>
      <c r="F9" s="52"/>
    </row>
    <row r="10" spans="1:6" ht="15" x14ac:dyDescent="0.25">
      <c r="A10" s="6" t="str">
        <f>'[6]Cost Est'!A9</f>
        <v>i</v>
      </c>
      <c r="B10" s="24" t="str">
        <f>'[6]Cost Est'!B9</f>
        <v>Five-a-side Football Pitch</v>
      </c>
      <c r="C10" s="6">
        <f>'[6]Cost Est'!C9</f>
        <v>557.28</v>
      </c>
      <c r="D10" s="6" t="str">
        <f>'[6]Cost Est'!D9</f>
        <v>Cu m</v>
      </c>
      <c r="E10" s="83"/>
      <c r="F10" s="48">
        <f>E10*C10</f>
        <v>0</v>
      </c>
    </row>
    <row r="11" spans="1:6" ht="15" x14ac:dyDescent="0.25">
      <c r="A11" s="6">
        <f>'[6]Cost Est'!A10</f>
        <v>2.2000000000000002</v>
      </c>
      <c r="B11" s="24" t="str">
        <f>'[6]Cost Est'!B10</f>
        <v>FILLING TO EXCAVATION</v>
      </c>
      <c r="C11" s="6"/>
      <c r="D11" s="6"/>
      <c r="E11" s="83"/>
      <c r="F11" s="48"/>
    </row>
    <row r="12" spans="1:6" ht="45" x14ac:dyDescent="0.25">
      <c r="A12" s="6"/>
      <c r="B12" s="24" t="str">
        <f>'[6]Cost Est'!B11</f>
        <v>Back fill selected excavated materials around foundation, average thickness n.e 0.25 meter arising from excavation levelled  &amp; compacted.</v>
      </c>
      <c r="C12" s="6"/>
      <c r="D12" s="6"/>
      <c r="E12" s="83"/>
      <c r="F12" s="48"/>
    </row>
    <row r="13" spans="1:6" ht="15" x14ac:dyDescent="0.25">
      <c r="A13" s="6" t="str">
        <f>'[6]Cost Est'!A12</f>
        <v>i</v>
      </c>
      <c r="B13" s="24" t="str">
        <f>'[6]Cost Est'!B12</f>
        <v>Gravel sub base</v>
      </c>
      <c r="C13" s="6">
        <f>'[6]Cost Est'!C12</f>
        <v>247.68</v>
      </c>
      <c r="D13" s="6" t="str">
        <f>'[6]Cost Est'!D12</f>
        <v>Cu m</v>
      </c>
      <c r="E13" s="83"/>
      <c r="F13" s="48">
        <f>E13*C13</f>
        <v>0</v>
      </c>
    </row>
    <row r="14" spans="1:6" ht="15" x14ac:dyDescent="0.25">
      <c r="A14" s="6" t="str">
        <f>'[6]Cost Est'!A13</f>
        <v>ii</v>
      </c>
      <c r="B14" s="24" t="str">
        <f>'[6]Cost Est'!B13</f>
        <v>Sharp sand layer/bed</v>
      </c>
      <c r="C14" s="6">
        <f>'[6]Cost Est'!C13</f>
        <v>247.68</v>
      </c>
      <c r="D14" s="6" t="str">
        <f>'[6]Cost Est'!D13</f>
        <v>Cu m</v>
      </c>
      <c r="E14" s="83"/>
      <c r="F14" s="48">
        <f>E14*C14</f>
        <v>0</v>
      </c>
    </row>
    <row r="15" spans="1:6" ht="15" x14ac:dyDescent="0.25">
      <c r="A15" s="6">
        <f>'[6]Cost Est'!A14</f>
        <v>2.2999999999999998</v>
      </c>
      <c r="B15" s="24" t="str">
        <f>'[6]Cost Est'!B14</f>
        <v>FILLING TO MAKE UP LEVEL</v>
      </c>
      <c r="C15" s="6"/>
      <c r="D15" s="6"/>
      <c r="E15" s="83"/>
      <c r="F15" s="48"/>
    </row>
    <row r="16" spans="1:6" ht="45" x14ac:dyDescent="0.25">
      <c r="A16" s="6"/>
      <c r="B16" s="24" t="str">
        <f>'[6]Cost Est'!B15</f>
        <v>Hardcore filling average thckness exceeding 0.4meter obtained off site imported rock laterite materials in layers n.e 400mm thick in:</v>
      </c>
      <c r="C16" s="6"/>
      <c r="D16" s="6"/>
      <c r="E16" s="83"/>
      <c r="F16" s="48"/>
    </row>
    <row r="17" spans="1:6" ht="15" x14ac:dyDescent="0.25">
      <c r="A17" s="6"/>
      <c r="B17" s="24" t="str">
        <f>'[6]Cost Est'!B16</f>
        <v xml:space="preserve">150 - 200mm depth </v>
      </c>
      <c r="C17" s="6"/>
      <c r="D17" s="6"/>
      <c r="E17" s="83"/>
      <c r="F17" s="48"/>
    </row>
    <row r="18" spans="1:6" ht="15" x14ac:dyDescent="0.25">
      <c r="A18" s="6"/>
      <c r="B18" s="24" t="str">
        <f>'[6]Cost Est'!B17</f>
        <v>Five-a-side Football Pitch</v>
      </c>
      <c r="C18" s="6"/>
      <c r="D18" s="6"/>
      <c r="E18" s="83"/>
      <c r="F18" s="48"/>
    </row>
    <row r="19" spans="1:6" ht="15" x14ac:dyDescent="0.25">
      <c r="A19" s="6">
        <f>'[6]Cost Est'!A18</f>
        <v>2.4</v>
      </c>
      <c r="B19" s="24" t="str">
        <f>'[6]Cost Est'!B18</f>
        <v>SURFACE TREATMENT</v>
      </c>
      <c r="C19" s="6"/>
      <c r="D19" s="6"/>
      <c r="E19" s="83"/>
      <c r="F19" s="48"/>
    </row>
    <row r="20" spans="1:6" ht="45" x14ac:dyDescent="0.25">
      <c r="A20" s="6"/>
      <c r="B20" s="24" t="str">
        <f>'[6]Cost Est'!B19</f>
        <v>Prepare and apply "dieldrex 20" anti-termite treatment to faces and bottom of excavation (Trench &amp; Pit)</v>
      </c>
      <c r="C20" s="6">
        <f>'[6]Cost Est'!C19</f>
        <v>760</v>
      </c>
      <c r="D20" s="6" t="str">
        <f>'[6]Cost Est'!D19</f>
        <v>Sqr M</v>
      </c>
      <c r="E20" s="83"/>
      <c r="F20" s="48">
        <f>E20*C20</f>
        <v>0</v>
      </c>
    </row>
    <row r="21" spans="1:6" ht="15" x14ac:dyDescent="0.25">
      <c r="A21" s="6">
        <f>'[6]Cost Est'!A20</f>
        <v>2.5</v>
      </c>
      <c r="B21" s="24" t="str">
        <f>'[6]Cost Est'!B20</f>
        <v>LEVELLING AND COMPACTION</v>
      </c>
      <c r="C21" s="6"/>
      <c r="D21" s="6"/>
      <c r="E21" s="83"/>
      <c r="F21" s="48"/>
    </row>
    <row r="22" spans="1:6" ht="14.25" customHeight="1" x14ac:dyDescent="0.25">
      <c r="A22" s="6"/>
      <c r="B22" s="24" t="str">
        <f>'[6]Cost Est'!B21</f>
        <v>Level and compact bottom of excavation to receive concrete.</v>
      </c>
      <c r="C22" s="6"/>
      <c r="D22" s="6"/>
      <c r="E22" s="83"/>
      <c r="F22" s="48"/>
    </row>
    <row r="23" spans="1:6" ht="30" x14ac:dyDescent="0.25">
      <c r="A23" s="6"/>
      <c r="B23" s="24" t="str">
        <f>'[6]Cost Est'!B22</f>
        <v>Five-a-side Football Pitch</v>
      </c>
      <c r="C23" s="6">
        <f>'[6]Cost Est'!C22</f>
        <v>619.19999999999993</v>
      </c>
      <c r="D23" s="6" t="str">
        <f>'[6]Cost Est'!D22</f>
        <v>Sqr M</v>
      </c>
      <c r="E23" s="83"/>
      <c r="F23" s="48">
        <f>E23*C23</f>
        <v>0</v>
      </c>
    </row>
    <row r="24" spans="1:6" ht="18" customHeight="1" x14ac:dyDescent="0.25">
      <c r="A24" s="6" t="str">
        <f>'[6]Cost Est'!A23</f>
        <v>ii</v>
      </c>
      <c r="B24" s="24" t="str">
        <f>'[6]Cost Est'!B23</f>
        <v>Laterite filling and compaction</v>
      </c>
      <c r="C24" s="6"/>
      <c r="D24" s="6"/>
      <c r="E24" s="83"/>
      <c r="F24" s="48"/>
    </row>
    <row r="25" spans="1:6" ht="15" x14ac:dyDescent="0.25">
      <c r="A25" s="6"/>
      <c r="B25" s="24" t="str">
        <f>'[6]Cost Est'!B24</f>
        <v>Five-a-side Football Pitch</v>
      </c>
      <c r="C25" s="6">
        <f>'[6]Cost Est'!C24</f>
        <v>86.399999999999991</v>
      </c>
      <c r="D25" s="6" t="str">
        <f>'[6]Cost Est'!D24</f>
        <v>Cu m</v>
      </c>
      <c r="E25" s="83"/>
      <c r="F25" s="48">
        <f>E25*C25</f>
        <v>0</v>
      </c>
    </row>
    <row r="26" spans="1:6" ht="30" x14ac:dyDescent="0.25">
      <c r="A26" s="6">
        <f>'[6]Cost Est'!A25</f>
        <v>3</v>
      </c>
      <c r="B26" s="24" t="str">
        <f>'[6]Cost Est'!B25</f>
        <v>E IN-SITU CONCRETE/LARGE PRECAST CONCRETE</v>
      </c>
      <c r="C26" s="6"/>
      <c r="D26" s="6"/>
      <c r="E26" s="83"/>
      <c r="F26" s="48"/>
    </row>
    <row r="27" spans="1:6" ht="30" x14ac:dyDescent="0.25">
      <c r="A27" s="6" t="str">
        <f>'[6]Cost Est'!A26</f>
        <v>i</v>
      </c>
      <c r="B27" s="24" t="str">
        <f>'[6]Cost Est'!B26</f>
        <v>Plain in situ concrete mix (1:10 all - in - aggregate) in:</v>
      </c>
      <c r="C27" s="6"/>
      <c r="D27" s="6"/>
      <c r="E27" s="83"/>
      <c r="F27" s="48"/>
    </row>
    <row r="28" spans="1:6" ht="15" x14ac:dyDescent="0.25">
      <c r="A28" s="6"/>
      <c r="B28" s="24" t="str">
        <f>'[6]Cost Est'!B27</f>
        <v>Bed (Plain)</v>
      </c>
      <c r="C28" s="6"/>
      <c r="D28" s="6"/>
      <c r="E28" s="83"/>
      <c r="F28" s="48"/>
    </row>
    <row r="29" spans="1:6" ht="31.5" customHeight="1" x14ac:dyDescent="0.25">
      <c r="A29" s="6"/>
      <c r="B29" s="24" t="str">
        <f>'[6]Cost Est'!B28</f>
        <v>50mm Blinding material to bottom of trench excavation for the drainages.</v>
      </c>
      <c r="C29" s="6">
        <f>'[6]Cost Est'!C28</f>
        <v>3.24</v>
      </c>
      <c r="D29" s="6" t="str">
        <f>'[6]Cost Est'!D28</f>
        <v>Cu m</v>
      </c>
      <c r="E29" s="83"/>
      <c r="F29" s="48">
        <f>E29*C29</f>
        <v>0</v>
      </c>
    </row>
    <row r="30" spans="1:6" ht="24" customHeight="1" x14ac:dyDescent="0.25">
      <c r="A30" s="28"/>
      <c r="B30" s="29" t="str">
        <f>'[6]Cost Est'!B29</f>
        <v>Sub-total</v>
      </c>
      <c r="C30" s="28"/>
      <c r="D30" s="28"/>
      <c r="E30" s="84"/>
      <c r="F30" s="61">
        <f>SUM(F8:F29)</f>
        <v>0</v>
      </c>
    </row>
    <row r="31" spans="1:6" ht="30" x14ac:dyDescent="0.25">
      <c r="A31" s="6" t="str">
        <f>'[6]Cost Est'!A30</f>
        <v>ii</v>
      </c>
      <c r="B31" s="24" t="str">
        <f>'[6]Cost Est'!B30</f>
        <v>Plain in situ concrete mix (1:3:6 -18mm aggregate) in:</v>
      </c>
      <c r="C31" s="6"/>
      <c r="D31" s="6"/>
      <c r="E31" s="83"/>
      <c r="F31" s="48"/>
    </row>
    <row r="32" spans="1:6" ht="15" x14ac:dyDescent="0.25">
      <c r="A32" s="6"/>
      <c r="B32" s="24" t="str">
        <f>'[6]Cost Est'!B31</f>
        <v>drainage footing</v>
      </c>
      <c r="C32" s="6">
        <f>'[6]Cost Est'!C31</f>
        <v>10.799999999999999</v>
      </c>
      <c r="D32" s="6" t="str">
        <f>'[6]Cost Est'!D31</f>
        <v>Cu m</v>
      </c>
      <c r="E32" s="83"/>
      <c r="F32" s="48">
        <f>E32*C32</f>
        <v>0</v>
      </c>
    </row>
    <row r="33" spans="1:6" ht="15" x14ac:dyDescent="0.25">
      <c r="A33" s="6"/>
      <c r="B33" s="24" t="str">
        <f>'[6]Cost Est'!B32</f>
        <v>sides of drainage</v>
      </c>
      <c r="C33" s="6">
        <f>'[6]Cost Est'!C32</f>
        <v>28.8</v>
      </c>
      <c r="D33" s="6" t="str">
        <f>'[6]Cost Est'!D32</f>
        <v>Cu m</v>
      </c>
      <c r="E33" s="83"/>
      <c r="F33" s="48">
        <f>E33*C33</f>
        <v>0</v>
      </c>
    </row>
    <row r="34" spans="1:6" ht="30.75" customHeight="1" x14ac:dyDescent="0.25">
      <c r="A34" s="28"/>
      <c r="B34" s="29" t="str">
        <f>'[6]Cost Est'!B33</f>
        <v>Sub-total</v>
      </c>
      <c r="C34" s="28">
        <f>'[6]Cost Est'!C33</f>
        <v>39.6</v>
      </c>
      <c r="D34" s="28" t="str">
        <f>'[6]Cost Est'!D33</f>
        <v>Cu m</v>
      </c>
      <c r="E34" s="84"/>
      <c r="F34" s="61">
        <f>SUM(F32:F33)</f>
        <v>0</v>
      </c>
    </row>
    <row r="35" spans="1:6" ht="15" x14ac:dyDescent="0.25">
      <c r="A35" s="6">
        <f>'[6]Cost Est'!A34</f>
        <v>4</v>
      </c>
      <c r="B35" s="24" t="str">
        <f>'[6]Cost Est'!B34</f>
        <v>FORMWORK FOR IN SITU CONCRETE</v>
      </c>
      <c r="C35" s="6"/>
      <c r="D35" s="6"/>
      <c r="E35" s="83"/>
      <c r="F35" s="48"/>
    </row>
    <row r="36" spans="1:6" ht="30" x14ac:dyDescent="0.25">
      <c r="A36" s="6"/>
      <c r="B36" s="24" t="str">
        <f>'[6]Cost Est'!B35</f>
        <v>Sawn formwork and support including striking and removing to:-</v>
      </c>
      <c r="C36" s="6"/>
      <c r="D36" s="6"/>
      <c r="E36" s="83"/>
      <c r="F36" s="48"/>
    </row>
    <row r="37" spans="1:6" ht="30" x14ac:dyDescent="0.25">
      <c r="A37" s="6"/>
      <c r="B37" s="24" t="str">
        <f>'[6]Cost Est'!B36</f>
        <v>sides of the drainage</v>
      </c>
      <c r="C37" s="6">
        <f>'[6]Cost Est'!C36</f>
        <v>288</v>
      </c>
      <c r="D37" s="6" t="str">
        <f>'[6]Cost Est'!D36</f>
        <v>Sqr M</v>
      </c>
      <c r="E37" s="83"/>
      <c r="F37" s="48"/>
    </row>
    <row r="38" spans="1:6" ht="30" x14ac:dyDescent="0.25">
      <c r="A38" s="28"/>
      <c r="B38" s="29" t="str">
        <f>'[6]Cost Est'!B37</f>
        <v>Sub-total</v>
      </c>
      <c r="C38" s="28">
        <f>'[6]Cost Est'!C37</f>
        <v>288</v>
      </c>
      <c r="D38" s="28" t="str">
        <f>'[6]Cost Est'!D37</f>
        <v>Sqr M</v>
      </c>
      <c r="E38" s="84"/>
      <c r="F38" s="61">
        <f>E38*C38</f>
        <v>0</v>
      </c>
    </row>
    <row r="39" spans="1:6" ht="15" x14ac:dyDescent="0.25">
      <c r="A39" s="6">
        <f>'[6]Cost Est'!A38</f>
        <v>5</v>
      </c>
      <c r="B39" s="24" t="str">
        <f>'[6]Cost Est'!B38</f>
        <v>REINFORCEMENT FOR IN SITU CONCRETE</v>
      </c>
      <c r="C39" s="6"/>
      <c r="D39" s="6"/>
      <c r="E39" s="83"/>
      <c r="F39" s="48"/>
    </row>
    <row r="40" spans="1:6" ht="30.75" customHeight="1" x14ac:dyDescent="0.25">
      <c r="A40" s="6"/>
      <c r="B40" s="24" t="str">
        <f>'[6]Cost Est'!B39</f>
        <v>plain high yield tensile reinforcement bars 12mm dia @200mm c/c to BS 4449 in;</v>
      </c>
      <c r="C40" s="6"/>
      <c r="D40" s="6"/>
      <c r="E40" s="83"/>
      <c r="F40" s="48"/>
    </row>
    <row r="41" spans="1:6" ht="46.5" customHeight="1" x14ac:dyDescent="0.25">
      <c r="A41" s="6"/>
      <c r="B41" s="24" t="str">
        <f>'[6]Cost Est'!B40</f>
        <v>Drainage main bars</v>
      </c>
      <c r="C41" s="6">
        <f>'[6]Cost Est'!C40</f>
        <v>640.79999999999995</v>
      </c>
      <c r="D41" s="6" t="str">
        <f>'[6]Cost Est'!D40</f>
        <v>Kg</v>
      </c>
      <c r="E41" s="83"/>
      <c r="F41" s="48">
        <f>E41*C41</f>
        <v>0</v>
      </c>
    </row>
    <row r="42" spans="1:6" ht="15" x14ac:dyDescent="0.25">
      <c r="A42" s="6"/>
      <c r="B42" s="24" t="str">
        <f>'[6]Cost Est'!B41</f>
        <v>Drainage crossing bars</v>
      </c>
      <c r="C42" s="6">
        <f>'[6]Cost Est'!C41</f>
        <v>640.79999999999995</v>
      </c>
      <c r="D42" s="6" t="str">
        <f>'[6]Cost Est'!D41</f>
        <v>Kg</v>
      </c>
      <c r="E42" s="83"/>
      <c r="F42" s="48">
        <f>E42*C42</f>
        <v>0</v>
      </c>
    </row>
    <row r="43" spans="1:6" ht="26.25" customHeight="1" x14ac:dyDescent="0.25">
      <c r="A43" s="28"/>
      <c r="B43" s="29" t="str">
        <f>'[6]Cost Est'!B42</f>
        <v>Sub-total</v>
      </c>
      <c r="C43" s="28">
        <f>'[6]Cost Est'!C42</f>
        <v>1281.5999999999999</v>
      </c>
      <c r="D43" s="28" t="str">
        <f>'[6]Cost Est'!D42</f>
        <v>Kg</v>
      </c>
      <c r="E43" s="84"/>
      <c r="F43" s="61">
        <f>SUM(F41:F42)</f>
        <v>0</v>
      </c>
    </row>
    <row r="44" spans="1:6" ht="15" x14ac:dyDescent="0.25">
      <c r="A44" s="33"/>
      <c r="B44" s="34" t="str">
        <f>'[6]Cost Est'!B43</f>
        <v>SUB-TOTAL</v>
      </c>
      <c r="C44" s="33"/>
      <c r="D44" s="33"/>
      <c r="E44" s="85"/>
      <c r="F44" s="62"/>
    </row>
    <row r="45" spans="1:6" ht="19.5" customHeight="1" x14ac:dyDescent="0.25">
      <c r="A45" s="15"/>
      <c r="B45" s="22" t="str">
        <f>'[6]Cost Est'!B44</f>
        <v>SUPERSTRUCTURE</v>
      </c>
      <c r="C45" s="15"/>
      <c r="D45" s="15"/>
      <c r="E45" s="80"/>
      <c r="F45" s="41"/>
    </row>
    <row r="46" spans="1:6" ht="15" x14ac:dyDescent="0.25">
      <c r="A46" s="26"/>
      <c r="B46" s="27" t="str">
        <f>'[6]Cost Est'!B45</f>
        <v>CONCRETE WORK</v>
      </c>
      <c r="C46" s="26"/>
      <c r="D46" s="26"/>
      <c r="E46" s="81"/>
      <c r="F46" s="60"/>
    </row>
    <row r="47" spans="1:6" ht="30" hidden="1" x14ac:dyDescent="0.25">
      <c r="A47" s="6">
        <f>'[6]Cost Est'!A46</f>
        <v>6</v>
      </c>
      <c r="B47" s="24" t="str">
        <f>'[6]Cost Est'!B46</f>
        <v>E IN-SITU CONCRETE/LARGE PRECAST CONCRETE</v>
      </c>
      <c r="C47" s="6"/>
      <c r="D47" s="6"/>
      <c r="E47" s="83"/>
      <c r="F47" s="48"/>
    </row>
    <row r="48" spans="1:6" ht="30" x14ac:dyDescent="0.25">
      <c r="A48" s="6">
        <f>'[6]Cost Est'!A46</f>
        <v>6</v>
      </c>
      <c r="B48" s="24" t="str">
        <f>'[6]Cost Est'!B47</f>
        <v>IN SITU CONCRETE CONSTRUCTION GENERALLY</v>
      </c>
      <c r="C48" s="6"/>
      <c r="D48" s="6"/>
      <c r="E48" s="83"/>
      <c r="F48" s="48"/>
    </row>
    <row r="49" spans="1:6" ht="45" x14ac:dyDescent="0.25">
      <c r="A49" s="6"/>
      <c r="B49" s="24" t="str">
        <f>'[6]Cost Est'!B48</f>
        <v>Vibrated reinforced insitu concrete(1:2:4 - 38mm aggregate) cross sectional area 0.03 - 0.10m2 filled into formwork in:-</v>
      </c>
      <c r="C49" s="6"/>
      <c r="D49" s="6"/>
      <c r="E49" s="83"/>
      <c r="F49" s="48"/>
    </row>
    <row r="50" spans="1:6" ht="15" x14ac:dyDescent="0.25">
      <c r="A50" s="6"/>
      <c r="B50" s="24" t="str">
        <f>'[6]Cost Est'!B49</f>
        <v>Concrete base for the galvanize steel pipe pillars</v>
      </c>
      <c r="C50" s="6">
        <f>'[6]Cost Est'!C49</f>
        <v>2.0249999999999999</v>
      </c>
      <c r="D50" s="6" t="str">
        <f>'[6]Cost Est'!D49</f>
        <v>Cu M</v>
      </c>
      <c r="E50" s="83"/>
      <c r="F50" s="48"/>
    </row>
    <row r="51" spans="1:6" ht="27" customHeight="1" x14ac:dyDescent="0.25">
      <c r="A51" s="28"/>
      <c r="B51" s="29" t="str">
        <f>'[6]Cost Est'!B50</f>
        <v>Sub-Total</v>
      </c>
      <c r="C51" s="28">
        <f>'[6]Cost Est'!C50</f>
        <v>2.0249999999999999</v>
      </c>
      <c r="D51" s="28" t="str">
        <f>'[6]Cost Est'!D50</f>
        <v>Cu M</v>
      </c>
      <c r="E51" s="84"/>
      <c r="F51" s="61">
        <f>E51*C51</f>
        <v>0</v>
      </c>
    </row>
    <row r="52" spans="1:6" ht="15" x14ac:dyDescent="0.25">
      <c r="A52" s="26"/>
      <c r="B52" s="27" t="str">
        <f>'[6]Cost Est'!B51</f>
        <v>STEEL WORK</v>
      </c>
      <c r="C52" s="26"/>
      <c r="D52" s="26"/>
      <c r="E52" s="81"/>
      <c r="F52" s="60"/>
    </row>
    <row r="53" spans="1:6" ht="15" customHeight="1" x14ac:dyDescent="0.25">
      <c r="A53" s="6">
        <f>'[6]Cost Est'!A52</f>
        <v>7</v>
      </c>
      <c r="B53" s="24" t="str">
        <f>'[6]Cost Est'!B52</f>
        <v>SUPPLY AND FIX 5OMM GALVANIZED STEEL PIPE PILLARS TO SUPPORT WIRE MESH FOR FENCE.</v>
      </c>
      <c r="C53" s="6">
        <f>'[6]Cost Est'!C52</f>
        <v>234</v>
      </c>
      <c r="D53" s="6" t="str">
        <f>'[6]Cost Est'!D52</f>
        <v>M</v>
      </c>
      <c r="E53" s="83"/>
      <c r="F53" s="48">
        <f>E53*C53</f>
        <v>0</v>
      </c>
    </row>
    <row r="54" spans="1:6" ht="60" x14ac:dyDescent="0.25">
      <c r="A54" s="6">
        <f>'[6]Cost Est'!A53</f>
        <v>8</v>
      </c>
      <c r="B54" s="24" t="str">
        <f>'[6]Cost Est'!B53</f>
        <v>Supply and fix (weld) 2400mm x 2400mm x 4mm fencing wire mesh braced with 50mm x 50mm x 6mm angle iron to the galvanized pipe pillars to form the perimeter fence of the pitch.</v>
      </c>
      <c r="C54" s="6">
        <f>'[6]Cost Est'!C53</f>
        <v>553.28000000000009</v>
      </c>
      <c r="D54" s="6" t="str">
        <f>'[6]Cost Est'!D53</f>
        <v>Sqm</v>
      </c>
      <c r="E54" s="83"/>
      <c r="F54" s="48">
        <f>E54*C54</f>
        <v>0</v>
      </c>
    </row>
    <row r="55" spans="1:6" ht="30" x14ac:dyDescent="0.25">
      <c r="A55" s="6">
        <f>'[6]Cost Est'!A54</f>
        <v>9</v>
      </c>
      <c r="B55" s="24" t="str">
        <f>'[6]Cost Est'!B54</f>
        <v>Allow provisional sum for the supply and installation of the goal posts including their nets.</v>
      </c>
      <c r="C55" s="6">
        <f>'[6]Cost Est'!C54</f>
        <v>2</v>
      </c>
      <c r="D55" s="6" t="str">
        <f>'[6]Cost Est'!D54</f>
        <v>LS</v>
      </c>
      <c r="E55" s="83"/>
      <c r="F55" s="48">
        <f>E55*C55</f>
        <v>0</v>
      </c>
    </row>
    <row r="56" spans="1:6" ht="30" x14ac:dyDescent="0.25">
      <c r="A56" s="6">
        <f>'[6]Cost Est'!A55</f>
        <v>10</v>
      </c>
      <c r="B56" s="24" t="str">
        <f>'[6]Cost Est'!B55</f>
        <v>Supply and fix support Pitch carpet including its painting and any other accessories attached.</v>
      </c>
      <c r="C56" s="6">
        <f>'[6]Cost Est'!C55</f>
        <v>576</v>
      </c>
      <c r="D56" s="6" t="str">
        <f>'[6]Cost Est'!D55</f>
        <v>Sqm</v>
      </c>
      <c r="E56" s="83"/>
      <c r="F56" s="48">
        <f>E56*C56</f>
        <v>0</v>
      </c>
    </row>
    <row r="57" spans="1:6" ht="24" customHeight="1" x14ac:dyDescent="0.25">
      <c r="A57" s="28"/>
      <c r="B57" s="29" t="str">
        <f>'[6]Cost Est'!B56</f>
        <v>SUB-TOTAL</v>
      </c>
      <c r="C57" s="28"/>
      <c r="D57" s="28"/>
      <c r="E57" s="84"/>
      <c r="F57" s="61">
        <f>SUM(F53:F56)</f>
        <v>0</v>
      </c>
    </row>
    <row r="58" spans="1:6" ht="27.75" customHeight="1" x14ac:dyDescent="0.25">
      <c r="A58" s="20"/>
      <c r="B58" s="30" t="str">
        <f>'[6]Cost Est'!B59</f>
        <v>GRAND TOTAL</v>
      </c>
      <c r="C58" s="20"/>
      <c r="D58" s="20"/>
      <c r="E58" s="86"/>
      <c r="F58" s="56">
        <f>SUM(F30+F34+F38+F43+F51+F57)</f>
        <v>0</v>
      </c>
    </row>
  </sheetData>
  <sheetProtection sheet="1" objects="1" scenarios="1"/>
  <protectedRanges>
    <protectedRange sqref="E8:E58" name="Range1"/>
  </protectedRanges>
  <mergeCells count="7">
    <mergeCell ref="A1:F1"/>
    <mergeCell ref="A2:F2"/>
    <mergeCell ref="A3:F3"/>
    <mergeCell ref="A4:A5"/>
    <mergeCell ref="B4:B5"/>
    <mergeCell ref="C4:C5"/>
    <mergeCell ref="D4:D5"/>
  </mergeCells>
  <pageMargins left="0.7" right="0.45" top="0.75" bottom="0.75" header="0.3" footer="0.3"/>
  <pageSetup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50" zoomScaleNormal="50" workbookViewId="0">
      <selection activeCell="T35" sqref="T35"/>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40" zoomScaleNormal="40" workbookViewId="0">
      <selection activeCell="U45" sqref="U45"/>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2" zoomScale="40" zoomScaleNormal="40" workbookViewId="0">
      <selection activeCell="AE44" sqref="AE44"/>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zoomScale="50" zoomScaleNormal="50" workbookViewId="0">
      <selection activeCell="AC56" sqref="AC56"/>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G50" sqref="AG50"/>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4"/>
  <sheetViews>
    <sheetView zoomScale="70" zoomScaleNormal="70" workbookViewId="0">
      <selection activeCell="N10" sqref="N10"/>
    </sheetView>
  </sheetViews>
  <sheetFormatPr defaultColWidth="8.7109375" defaultRowHeight="15" x14ac:dyDescent="0.25"/>
  <cols>
    <col min="1" max="1" width="11" style="8" customWidth="1"/>
    <col min="2" max="2" width="8.7109375" style="8"/>
    <col min="3" max="3" width="14" style="8" customWidth="1"/>
    <col min="4" max="4" width="15.5703125" style="8" customWidth="1"/>
    <col min="5" max="5" width="12.28515625" style="8" customWidth="1"/>
    <col min="6" max="6" width="31.28515625" style="8" customWidth="1"/>
    <col min="7" max="7" width="15.85546875" style="8" customWidth="1"/>
    <col min="8" max="8" width="9.85546875" style="8" customWidth="1"/>
    <col min="9" max="9" width="18" style="8" customWidth="1"/>
    <col min="10" max="10" width="27.140625" style="8" customWidth="1"/>
    <col min="11" max="16384" width="8.7109375" style="8"/>
  </cols>
  <sheetData>
    <row r="1" spans="1:10" ht="24.95" customHeight="1" x14ac:dyDescent="0.25">
      <c r="A1" s="122"/>
      <c r="B1" s="122"/>
      <c r="C1" s="122"/>
      <c r="D1" s="122"/>
      <c r="E1" s="69"/>
      <c r="F1" s="70"/>
      <c r="G1" s="70"/>
      <c r="H1" s="70"/>
      <c r="I1" s="70"/>
      <c r="J1" s="71"/>
    </row>
    <row r="2" spans="1:10" ht="24.95" customHeight="1" x14ac:dyDescent="0.25">
      <c r="A2" s="70"/>
      <c r="B2" s="72"/>
      <c r="C2" s="70"/>
      <c r="D2" s="70"/>
      <c r="E2" s="70"/>
      <c r="F2" s="70"/>
      <c r="G2" s="70"/>
      <c r="H2" s="70"/>
      <c r="I2" s="70"/>
      <c r="J2" s="71"/>
    </row>
    <row r="3" spans="1:10" ht="24.95" customHeight="1" x14ac:dyDescent="0.25">
      <c r="A3" s="70"/>
      <c r="B3" s="72"/>
      <c r="C3" s="70"/>
      <c r="D3" s="70"/>
      <c r="E3" s="70"/>
      <c r="F3" s="70"/>
      <c r="G3" s="70"/>
      <c r="H3" s="70"/>
      <c r="I3" s="70"/>
      <c r="J3" s="71"/>
    </row>
    <row r="4" spans="1:10" ht="24.95" customHeight="1" x14ac:dyDescent="0.25">
      <c r="A4" s="123" t="s">
        <v>26</v>
      </c>
      <c r="B4" s="123"/>
      <c r="C4" s="123"/>
      <c r="D4" s="123"/>
      <c r="E4" s="123"/>
      <c r="F4" s="123"/>
      <c r="G4" s="124"/>
      <c r="H4" s="124"/>
      <c r="I4" s="124"/>
      <c r="J4" s="124"/>
    </row>
    <row r="5" spans="1:10" ht="24.95" customHeight="1" thickBot="1" x14ac:dyDescent="0.3">
      <c r="A5" s="73"/>
      <c r="B5" s="70"/>
      <c r="C5" s="74"/>
      <c r="D5" s="74"/>
      <c r="E5" s="74"/>
      <c r="F5" s="74"/>
      <c r="G5" s="70"/>
      <c r="H5" s="74"/>
      <c r="I5" s="74"/>
      <c r="J5" s="74"/>
    </row>
    <row r="6" spans="1:10" ht="33" customHeight="1" x14ac:dyDescent="0.25">
      <c r="A6" s="107" t="s">
        <v>13</v>
      </c>
      <c r="B6" s="121" t="s">
        <v>14</v>
      </c>
      <c r="C6" s="121"/>
      <c r="D6" s="121"/>
      <c r="E6" s="121"/>
      <c r="F6" s="121"/>
      <c r="G6" s="108" t="s">
        <v>15</v>
      </c>
      <c r="H6" s="109" t="s">
        <v>16</v>
      </c>
      <c r="I6" s="109" t="s">
        <v>27</v>
      </c>
      <c r="J6" s="110" t="s">
        <v>17</v>
      </c>
    </row>
    <row r="7" spans="1:10" ht="62.1" customHeight="1" x14ac:dyDescent="0.25">
      <c r="A7" s="111">
        <v>1</v>
      </c>
      <c r="B7" s="119" t="s">
        <v>19</v>
      </c>
      <c r="C7" s="120"/>
      <c r="D7" s="120"/>
      <c r="E7" s="120"/>
      <c r="F7" s="120"/>
      <c r="G7" s="68" t="s">
        <v>18</v>
      </c>
      <c r="H7" s="67">
        <v>1</v>
      </c>
      <c r="I7" s="67"/>
      <c r="J7" s="117">
        <f>H7*I7</f>
        <v>0</v>
      </c>
    </row>
    <row r="8" spans="1:10" ht="60" customHeight="1" x14ac:dyDescent="0.25">
      <c r="A8" s="111">
        <v>2</v>
      </c>
      <c r="B8" s="119" t="s">
        <v>20</v>
      </c>
      <c r="C8" s="119"/>
      <c r="D8" s="119"/>
      <c r="E8" s="119"/>
      <c r="F8" s="119"/>
      <c r="G8" s="68" t="s">
        <v>18</v>
      </c>
      <c r="H8" s="67">
        <v>1</v>
      </c>
      <c r="I8" s="67"/>
      <c r="J8" s="117">
        <f t="shared" ref="J8:J12" si="0">H8*I8</f>
        <v>0</v>
      </c>
    </row>
    <row r="9" spans="1:10" ht="73.5" customHeight="1" x14ac:dyDescent="0.25">
      <c r="A9" s="111">
        <v>3</v>
      </c>
      <c r="B9" s="119" t="s">
        <v>21</v>
      </c>
      <c r="C9" s="119"/>
      <c r="D9" s="119"/>
      <c r="E9" s="119"/>
      <c r="F9" s="119"/>
      <c r="G9" s="68" t="s">
        <v>18</v>
      </c>
      <c r="H9" s="67">
        <v>1</v>
      </c>
      <c r="I9" s="67"/>
      <c r="J9" s="117">
        <f t="shared" si="0"/>
        <v>0</v>
      </c>
    </row>
    <row r="10" spans="1:10" ht="61.7" customHeight="1" x14ac:dyDescent="0.25">
      <c r="A10" s="111">
        <v>4</v>
      </c>
      <c r="B10" s="119" t="s">
        <v>22</v>
      </c>
      <c r="C10" s="119"/>
      <c r="D10" s="119"/>
      <c r="E10" s="119"/>
      <c r="F10" s="119"/>
      <c r="G10" s="68" t="s">
        <v>18</v>
      </c>
      <c r="H10" s="67">
        <v>1</v>
      </c>
      <c r="I10" s="67"/>
      <c r="J10" s="117">
        <f t="shared" si="0"/>
        <v>0</v>
      </c>
    </row>
    <row r="11" spans="1:10" ht="84" customHeight="1" x14ac:dyDescent="0.25">
      <c r="A11" s="111">
        <v>5</v>
      </c>
      <c r="B11" s="119" t="s">
        <v>23</v>
      </c>
      <c r="C11" s="119"/>
      <c r="D11" s="119"/>
      <c r="E11" s="119"/>
      <c r="F11" s="119"/>
      <c r="G11" s="68" t="s">
        <v>18</v>
      </c>
      <c r="H11" s="67">
        <v>1</v>
      </c>
      <c r="I11" s="67"/>
      <c r="J11" s="117">
        <f t="shared" si="0"/>
        <v>0</v>
      </c>
    </row>
    <row r="12" spans="1:10" ht="66.75" customHeight="1" x14ac:dyDescent="0.25">
      <c r="A12" s="111">
        <v>6</v>
      </c>
      <c r="B12" s="119" t="s">
        <v>24</v>
      </c>
      <c r="C12" s="119"/>
      <c r="D12" s="119"/>
      <c r="E12" s="119"/>
      <c r="F12" s="119"/>
      <c r="G12" s="68" t="s">
        <v>18</v>
      </c>
      <c r="H12" s="67">
        <v>1</v>
      </c>
      <c r="I12" s="67"/>
      <c r="J12" s="117">
        <f t="shared" si="0"/>
        <v>0</v>
      </c>
    </row>
    <row r="13" spans="1:10" ht="54" customHeight="1" x14ac:dyDescent="0.25">
      <c r="A13" s="112"/>
      <c r="B13" s="125" t="s">
        <v>28</v>
      </c>
      <c r="C13" s="125"/>
      <c r="D13" s="125"/>
      <c r="E13" s="125"/>
      <c r="F13" s="125"/>
      <c r="G13" s="75"/>
      <c r="H13" s="75"/>
      <c r="I13" s="75"/>
      <c r="J13" s="116">
        <f>SUM(J7:J12)</f>
        <v>0</v>
      </c>
    </row>
    <row r="14" spans="1:10" ht="24.95" customHeight="1" thickBot="1" x14ac:dyDescent="0.3">
      <c r="A14" s="113"/>
      <c r="B14" s="114"/>
      <c r="C14" s="118" t="s">
        <v>29</v>
      </c>
      <c r="D14" s="118"/>
      <c r="E14" s="118"/>
      <c r="F14" s="118"/>
      <c r="G14" s="114"/>
      <c r="H14" s="114"/>
      <c r="I14" s="114"/>
      <c r="J14" s="115"/>
    </row>
  </sheetData>
  <sheetProtection sheet="1" objects="1" scenarios="1"/>
  <protectedRanges>
    <protectedRange sqref="I7:I13" name="Range1"/>
  </protectedRanges>
  <mergeCells count="11">
    <mergeCell ref="C14:F14"/>
    <mergeCell ref="B8:F8"/>
    <mergeCell ref="B7:F7"/>
    <mergeCell ref="B6:F6"/>
    <mergeCell ref="A1:D1"/>
    <mergeCell ref="A4:J4"/>
    <mergeCell ref="B13:F13"/>
    <mergeCell ref="B12:F12"/>
    <mergeCell ref="B11:F11"/>
    <mergeCell ref="B10:F10"/>
    <mergeCell ref="B9:F9"/>
  </mergeCells>
  <pageMargins left="0.7" right="0.45" top="0.75" bottom="0.75" header="0.3" footer="0.3"/>
  <pageSetup scale="57" orientation="portrait" r:id="rId1"/>
  <drawing r:id="rId2"/>
  <legacyDrawing r:id="rId3"/>
  <oleObjects>
    <mc:AlternateContent xmlns:mc="http://schemas.openxmlformats.org/markup-compatibility/2006">
      <mc:Choice Requires="x14">
        <oleObject progId="Word.Picture.8" shapeId="7171" r:id="rId4">
          <objectPr defaultSize="0" autoPict="0" r:id="rId5">
            <anchor moveWithCells="1" sizeWithCells="1">
              <from>
                <xdr:col>3</xdr:col>
                <xdr:colOff>942975</xdr:colOff>
                <xdr:row>0</xdr:row>
                <xdr:rowOff>0</xdr:rowOff>
              </from>
              <to>
                <xdr:col>6</xdr:col>
                <xdr:colOff>142875</xdr:colOff>
                <xdr:row>2</xdr:row>
                <xdr:rowOff>276225</xdr:rowOff>
              </to>
            </anchor>
          </objectPr>
        </oleObject>
      </mc:Choice>
      <mc:Fallback>
        <oleObject progId="Word.Picture.8" shapeId="717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workbookViewId="0">
      <selection activeCell="E8" sqref="E8"/>
    </sheetView>
  </sheetViews>
  <sheetFormatPr defaultColWidth="9.140625" defaultRowHeight="15.75" x14ac:dyDescent="0.25"/>
  <cols>
    <col min="1" max="1" width="6.85546875" style="57" bestFit="1" customWidth="1"/>
    <col min="2" max="2" width="56.5703125" style="66" customWidth="1"/>
    <col min="3" max="3" width="10" style="57" bestFit="1" customWidth="1"/>
    <col min="4" max="4" width="6.85546875" style="57" bestFit="1" customWidth="1"/>
    <col min="5" max="5" width="15.7109375" style="58" customWidth="1"/>
    <col min="6" max="6" width="20.7109375" style="8" customWidth="1"/>
    <col min="7" max="255" width="9.140625" style="8"/>
    <col min="256" max="256" width="60.28515625" style="8" customWidth="1"/>
    <col min="257" max="257" width="11.5703125" style="8" customWidth="1"/>
    <col min="258" max="258" width="8.28515625" style="8" customWidth="1"/>
    <col min="259" max="259" width="27.140625" style="8" customWidth="1"/>
    <col min="260" max="260" width="17.140625" style="8" customWidth="1"/>
    <col min="261" max="261" width="19.28515625" style="8" customWidth="1"/>
    <col min="262" max="262" width="19.7109375" style="8" customWidth="1"/>
    <col min="263" max="511" width="9.140625" style="8"/>
    <col min="512" max="512" width="60.28515625" style="8" customWidth="1"/>
    <col min="513" max="513" width="11.5703125" style="8" customWidth="1"/>
    <col min="514" max="514" width="8.28515625" style="8" customWidth="1"/>
    <col min="515" max="515" width="27.140625" style="8" customWidth="1"/>
    <col min="516" max="516" width="17.140625" style="8" customWidth="1"/>
    <col min="517" max="517" width="19.28515625" style="8" customWidth="1"/>
    <col min="518" max="518" width="19.7109375" style="8" customWidth="1"/>
    <col min="519" max="767" width="9.140625" style="8"/>
    <col min="768" max="768" width="60.28515625" style="8" customWidth="1"/>
    <col min="769" max="769" width="11.5703125" style="8" customWidth="1"/>
    <col min="770" max="770" width="8.28515625" style="8" customWidth="1"/>
    <col min="771" max="771" width="27.140625" style="8" customWidth="1"/>
    <col min="772" max="772" width="17.140625" style="8" customWidth="1"/>
    <col min="773" max="773" width="19.28515625" style="8" customWidth="1"/>
    <col min="774" max="774" width="19.7109375" style="8" customWidth="1"/>
    <col min="775" max="1023" width="9.140625" style="8"/>
    <col min="1024" max="1024" width="60.28515625" style="8" customWidth="1"/>
    <col min="1025" max="1025" width="11.5703125" style="8" customWidth="1"/>
    <col min="1026" max="1026" width="8.28515625" style="8" customWidth="1"/>
    <col min="1027" max="1027" width="27.140625" style="8" customWidth="1"/>
    <col min="1028" max="1028" width="17.140625" style="8" customWidth="1"/>
    <col min="1029" max="1029" width="19.28515625" style="8" customWidth="1"/>
    <col min="1030" max="1030" width="19.7109375" style="8" customWidth="1"/>
    <col min="1031" max="1279" width="9.140625" style="8"/>
    <col min="1280" max="1280" width="60.28515625" style="8" customWidth="1"/>
    <col min="1281" max="1281" width="11.5703125" style="8" customWidth="1"/>
    <col min="1282" max="1282" width="8.28515625" style="8" customWidth="1"/>
    <col min="1283" max="1283" width="27.140625" style="8" customWidth="1"/>
    <col min="1284" max="1284" width="17.140625" style="8" customWidth="1"/>
    <col min="1285" max="1285" width="19.28515625" style="8" customWidth="1"/>
    <col min="1286" max="1286" width="19.7109375" style="8" customWidth="1"/>
    <col min="1287" max="1535" width="9.140625" style="8"/>
    <col min="1536" max="1536" width="60.28515625" style="8" customWidth="1"/>
    <col min="1537" max="1537" width="11.5703125" style="8" customWidth="1"/>
    <col min="1538" max="1538" width="8.28515625" style="8" customWidth="1"/>
    <col min="1539" max="1539" width="27.140625" style="8" customWidth="1"/>
    <col min="1540" max="1540" width="17.140625" style="8" customWidth="1"/>
    <col min="1541" max="1541" width="19.28515625" style="8" customWidth="1"/>
    <col min="1542" max="1542" width="19.7109375" style="8" customWidth="1"/>
    <col min="1543" max="1791" width="9.140625" style="8"/>
    <col min="1792" max="1792" width="60.28515625" style="8" customWidth="1"/>
    <col min="1793" max="1793" width="11.5703125" style="8" customWidth="1"/>
    <col min="1794" max="1794" width="8.28515625" style="8" customWidth="1"/>
    <col min="1795" max="1795" width="27.140625" style="8" customWidth="1"/>
    <col min="1796" max="1796" width="17.140625" style="8" customWidth="1"/>
    <col min="1797" max="1797" width="19.28515625" style="8" customWidth="1"/>
    <col min="1798" max="1798" width="19.7109375" style="8" customWidth="1"/>
    <col min="1799" max="2047" width="9.140625" style="8"/>
    <col min="2048" max="2048" width="60.28515625" style="8" customWidth="1"/>
    <col min="2049" max="2049" width="11.5703125" style="8" customWidth="1"/>
    <col min="2050" max="2050" width="8.28515625" style="8" customWidth="1"/>
    <col min="2051" max="2051" width="27.140625" style="8" customWidth="1"/>
    <col min="2052" max="2052" width="17.140625" style="8" customWidth="1"/>
    <col min="2053" max="2053" width="19.28515625" style="8" customWidth="1"/>
    <col min="2054" max="2054" width="19.7109375" style="8" customWidth="1"/>
    <col min="2055" max="2303" width="9.140625" style="8"/>
    <col min="2304" max="2304" width="60.28515625" style="8" customWidth="1"/>
    <col min="2305" max="2305" width="11.5703125" style="8" customWidth="1"/>
    <col min="2306" max="2306" width="8.28515625" style="8" customWidth="1"/>
    <col min="2307" max="2307" width="27.140625" style="8" customWidth="1"/>
    <col min="2308" max="2308" width="17.140625" style="8" customWidth="1"/>
    <col min="2309" max="2309" width="19.28515625" style="8" customWidth="1"/>
    <col min="2310" max="2310" width="19.7109375" style="8" customWidth="1"/>
    <col min="2311" max="2559" width="9.140625" style="8"/>
    <col min="2560" max="2560" width="60.28515625" style="8" customWidth="1"/>
    <col min="2561" max="2561" width="11.5703125" style="8" customWidth="1"/>
    <col min="2562" max="2562" width="8.28515625" style="8" customWidth="1"/>
    <col min="2563" max="2563" width="27.140625" style="8" customWidth="1"/>
    <col min="2564" max="2564" width="17.140625" style="8" customWidth="1"/>
    <col min="2565" max="2565" width="19.28515625" style="8" customWidth="1"/>
    <col min="2566" max="2566" width="19.7109375" style="8" customWidth="1"/>
    <col min="2567" max="2815" width="9.140625" style="8"/>
    <col min="2816" max="2816" width="60.28515625" style="8" customWidth="1"/>
    <col min="2817" max="2817" width="11.5703125" style="8" customWidth="1"/>
    <col min="2818" max="2818" width="8.28515625" style="8" customWidth="1"/>
    <col min="2819" max="2819" width="27.140625" style="8" customWidth="1"/>
    <col min="2820" max="2820" width="17.140625" style="8" customWidth="1"/>
    <col min="2821" max="2821" width="19.28515625" style="8" customWidth="1"/>
    <col min="2822" max="2822" width="19.7109375" style="8" customWidth="1"/>
    <col min="2823" max="3071" width="9.140625" style="8"/>
    <col min="3072" max="3072" width="60.28515625" style="8" customWidth="1"/>
    <col min="3073" max="3073" width="11.5703125" style="8" customWidth="1"/>
    <col min="3074" max="3074" width="8.28515625" style="8" customWidth="1"/>
    <col min="3075" max="3075" width="27.140625" style="8" customWidth="1"/>
    <col min="3076" max="3076" width="17.140625" style="8" customWidth="1"/>
    <col min="3077" max="3077" width="19.28515625" style="8" customWidth="1"/>
    <col min="3078" max="3078" width="19.7109375" style="8" customWidth="1"/>
    <col min="3079" max="3327" width="9.140625" style="8"/>
    <col min="3328" max="3328" width="60.28515625" style="8" customWidth="1"/>
    <col min="3329" max="3329" width="11.5703125" style="8" customWidth="1"/>
    <col min="3330" max="3330" width="8.28515625" style="8" customWidth="1"/>
    <col min="3331" max="3331" width="27.140625" style="8" customWidth="1"/>
    <col min="3332" max="3332" width="17.140625" style="8" customWidth="1"/>
    <col min="3333" max="3333" width="19.28515625" style="8" customWidth="1"/>
    <col min="3334" max="3334" width="19.7109375" style="8" customWidth="1"/>
    <col min="3335" max="3583" width="9.140625" style="8"/>
    <col min="3584" max="3584" width="60.28515625" style="8" customWidth="1"/>
    <col min="3585" max="3585" width="11.5703125" style="8" customWidth="1"/>
    <col min="3586" max="3586" width="8.28515625" style="8" customWidth="1"/>
    <col min="3587" max="3587" width="27.140625" style="8" customWidth="1"/>
    <col min="3588" max="3588" width="17.140625" style="8" customWidth="1"/>
    <col min="3589" max="3589" width="19.28515625" style="8" customWidth="1"/>
    <col min="3590" max="3590" width="19.7109375" style="8" customWidth="1"/>
    <col min="3591" max="3839" width="9.140625" style="8"/>
    <col min="3840" max="3840" width="60.28515625" style="8" customWidth="1"/>
    <col min="3841" max="3841" width="11.5703125" style="8" customWidth="1"/>
    <col min="3842" max="3842" width="8.28515625" style="8" customWidth="1"/>
    <col min="3843" max="3843" width="27.140625" style="8" customWidth="1"/>
    <col min="3844" max="3844" width="17.140625" style="8" customWidth="1"/>
    <col min="3845" max="3845" width="19.28515625" style="8" customWidth="1"/>
    <col min="3846" max="3846" width="19.7109375" style="8" customWidth="1"/>
    <col min="3847" max="4095" width="9.140625" style="8"/>
    <col min="4096" max="4096" width="60.28515625" style="8" customWidth="1"/>
    <col min="4097" max="4097" width="11.5703125" style="8" customWidth="1"/>
    <col min="4098" max="4098" width="8.28515625" style="8" customWidth="1"/>
    <col min="4099" max="4099" width="27.140625" style="8" customWidth="1"/>
    <col min="4100" max="4100" width="17.140625" style="8" customWidth="1"/>
    <col min="4101" max="4101" width="19.28515625" style="8" customWidth="1"/>
    <col min="4102" max="4102" width="19.7109375" style="8" customWidth="1"/>
    <col min="4103" max="4351" width="9.140625" style="8"/>
    <col min="4352" max="4352" width="60.28515625" style="8" customWidth="1"/>
    <col min="4353" max="4353" width="11.5703125" style="8" customWidth="1"/>
    <col min="4354" max="4354" width="8.28515625" style="8" customWidth="1"/>
    <col min="4355" max="4355" width="27.140625" style="8" customWidth="1"/>
    <col min="4356" max="4356" width="17.140625" style="8" customWidth="1"/>
    <col min="4357" max="4357" width="19.28515625" style="8" customWidth="1"/>
    <col min="4358" max="4358" width="19.7109375" style="8" customWidth="1"/>
    <col min="4359" max="4607" width="9.140625" style="8"/>
    <col min="4608" max="4608" width="60.28515625" style="8" customWidth="1"/>
    <col min="4609" max="4609" width="11.5703125" style="8" customWidth="1"/>
    <col min="4610" max="4610" width="8.28515625" style="8" customWidth="1"/>
    <col min="4611" max="4611" width="27.140625" style="8" customWidth="1"/>
    <col min="4612" max="4612" width="17.140625" style="8" customWidth="1"/>
    <col min="4613" max="4613" width="19.28515625" style="8" customWidth="1"/>
    <col min="4614" max="4614" width="19.7109375" style="8" customWidth="1"/>
    <col min="4615" max="4863" width="9.140625" style="8"/>
    <col min="4864" max="4864" width="60.28515625" style="8" customWidth="1"/>
    <col min="4865" max="4865" width="11.5703125" style="8" customWidth="1"/>
    <col min="4866" max="4866" width="8.28515625" style="8" customWidth="1"/>
    <col min="4867" max="4867" width="27.140625" style="8" customWidth="1"/>
    <col min="4868" max="4868" width="17.140625" style="8" customWidth="1"/>
    <col min="4869" max="4869" width="19.28515625" style="8" customWidth="1"/>
    <col min="4870" max="4870" width="19.7109375" style="8" customWidth="1"/>
    <col min="4871" max="5119" width="9.140625" style="8"/>
    <col min="5120" max="5120" width="60.28515625" style="8" customWidth="1"/>
    <col min="5121" max="5121" width="11.5703125" style="8" customWidth="1"/>
    <col min="5122" max="5122" width="8.28515625" style="8" customWidth="1"/>
    <col min="5123" max="5123" width="27.140625" style="8" customWidth="1"/>
    <col min="5124" max="5124" width="17.140625" style="8" customWidth="1"/>
    <col min="5125" max="5125" width="19.28515625" style="8" customWidth="1"/>
    <col min="5126" max="5126" width="19.7109375" style="8" customWidth="1"/>
    <col min="5127" max="5375" width="9.140625" style="8"/>
    <col min="5376" max="5376" width="60.28515625" style="8" customWidth="1"/>
    <col min="5377" max="5377" width="11.5703125" style="8" customWidth="1"/>
    <col min="5378" max="5378" width="8.28515625" style="8" customWidth="1"/>
    <col min="5379" max="5379" width="27.140625" style="8" customWidth="1"/>
    <col min="5380" max="5380" width="17.140625" style="8" customWidth="1"/>
    <col min="5381" max="5381" width="19.28515625" style="8" customWidth="1"/>
    <col min="5382" max="5382" width="19.7109375" style="8" customWidth="1"/>
    <col min="5383" max="5631" width="9.140625" style="8"/>
    <col min="5632" max="5632" width="60.28515625" style="8" customWidth="1"/>
    <col min="5633" max="5633" width="11.5703125" style="8" customWidth="1"/>
    <col min="5634" max="5634" width="8.28515625" style="8" customWidth="1"/>
    <col min="5635" max="5635" width="27.140625" style="8" customWidth="1"/>
    <col min="5636" max="5636" width="17.140625" style="8" customWidth="1"/>
    <col min="5637" max="5637" width="19.28515625" style="8" customWidth="1"/>
    <col min="5638" max="5638" width="19.7109375" style="8" customWidth="1"/>
    <col min="5639" max="5887" width="9.140625" style="8"/>
    <col min="5888" max="5888" width="60.28515625" style="8" customWidth="1"/>
    <col min="5889" max="5889" width="11.5703125" style="8" customWidth="1"/>
    <col min="5890" max="5890" width="8.28515625" style="8" customWidth="1"/>
    <col min="5891" max="5891" width="27.140625" style="8" customWidth="1"/>
    <col min="5892" max="5892" width="17.140625" style="8" customWidth="1"/>
    <col min="5893" max="5893" width="19.28515625" style="8" customWidth="1"/>
    <col min="5894" max="5894" width="19.7109375" style="8" customWidth="1"/>
    <col min="5895" max="6143" width="9.140625" style="8"/>
    <col min="6144" max="6144" width="60.28515625" style="8" customWidth="1"/>
    <col min="6145" max="6145" width="11.5703125" style="8" customWidth="1"/>
    <col min="6146" max="6146" width="8.28515625" style="8" customWidth="1"/>
    <col min="6147" max="6147" width="27.140625" style="8" customWidth="1"/>
    <col min="6148" max="6148" width="17.140625" style="8" customWidth="1"/>
    <col min="6149" max="6149" width="19.28515625" style="8" customWidth="1"/>
    <col min="6150" max="6150" width="19.7109375" style="8" customWidth="1"/>
    <col min="6151" max="6399" width="9.140625" style="8"/>
    <col min="6400" max="6400" width="60.28515625" style="8" customWidth="1"/>
    <col min="6401" max="6401" width="11.5703125" style="8" customWidth="1"/>
    <col min="6402" max="6402" width="8.28515625" style="8" customWidth="1"/>
    <col min="6403" max="6403" width="27.140625" style="8" customWidth="1"/>
    <col min="6404" max="6404" width="17.140625" style="8" customWidth="1"/>
    <col min="6405" max="6405" width="19.28515625" style="8" customWidth="1"/>
    <col min="6406" max="6406" width="19.7109375" style="8" customWidth="1"/>
    <col min="6407" max="6655" width="9.140625" style="8"/>
    <col min="6656" max="6656" width="60.28515625" style="8" customWidth="1"/>
    <col min="6657" max="6657" width="11.5703125" style="8" customWidth="1"/>
    <col min="6658" max="6658" width="8.28515625" style="8" customWidth="1"/>
    <col min="6659" max="6659" width="27.140625" style="8" customWidth="1"/>
    <col min="6660" max="6660" width="17.140625" style="8" customWidth="1"/>
    <col min="6661" max="6661" width="19.28515625" style="8" customWidth="1"/>
    <col min="6662" max="6662" width="19.7109375" style="8" customWidth="1"/>
    <col min="6663" max="6911" width="9.140625" style="8"/>
    <col min="6912" max="6912" width="60.28515625" style="8" customWidth="1"/>
    <col min="6913" max="6913" width="11.5703125" style="8" customWidth="1"/>
    <col min="6914" max="6914" width="8.28515625" style="8" customWidth="1"/>
    <col min="6915" max="6915" width="27.140625" style="8" customWidth="1"/>
    <col min="6916" max="6916" width="17.140625" style="8" customWidth="1"/>
    <col min="6917" max="6917" width="19.28515625" style="8" customWidth="1"/>
    <col min="6918" max="6918" width="19.7109375" style="8" customWidth="1"/>
    <col min="6919" max="7167" width="9.140625" style="8"/>
    <col min="7168" max="7168" width="60.28515625" style="8" customWidth="1"/>
    <col min="7169" max="7169" width="11.5703125" style="8" customWidth="1"/>
    <col min="7170" max="7170" width="8.28515625" style="8" customWidth="1"/>
    <col min="7171" max="7171" width="27.140625" style="8" customWidth="1"/>
    <col min="7172" max="7172" width="17.140625" style="8" customWidth="1"/>
    <col min="7173" max="7173" width="19.28515625" style="8" customWidth="1"/>
    <col min="7174" max="7174" width="19.7109375" style="8" customWidth="1"/>
    <col min="7175" max="7423" width="9.140625" style="8"/>
    <col min="7424" max="7424" width="60.28515625" style="8" customWidth="1"/>
    <col min="7425" max="7425" width="11.5703125" style="8" customWidth="1"/>
    <col min="7426" max="7426" width="8.28515625" style="8" customWidth="1"/>
    <col min="7427" max="7427" width="27.140625" style="8" customWidth="1"/>
    <col min="7428" max="7428" width="17.140625" style="8" customWidth="1"/>
    <col min="7429" max="7429" width="19.28515625" style="8" customWidth="1"/>
    <col min="7430" max="7430" width="19.7109375" style="8" customWidth="1"/>
    <col min="7431" max="7679" width="9.140625" style="8"/>
    <col min="7680" max="7680" width="60.28515625" style="8" customWidth="1"/>
    <col min="7681" max="7681" width="11.5703125" style="8" customWidth="1"/>
    <col min="7682" max="7682" width="8.28515625" style="8" customWidth="1"/>
    <col min="7683" max="7683" width="27.140625" style="8" customWidth="1"/>
    <col min="7684" max="7684" width="17.140625" style="8" customWidth="1"/>
    <col min="7685" max="7685" width="19.28515625" style="8" customWidth="1"/>
    <col min="7686" max="7686" width="19.7109375" style="8" customWidth="1"/>
    <col min="7687" max="7935" width="9.140625" style="8"/>
    <col min="7936" max="7936" width="60.28515625" style="8" customWidth="1"/>
    <col min="7937" max="7937" width="11.5703125" style="8" customWidth="1"/>
    <col min="7938" max="7938" width="8.28515625" style="8" customWidth="1"/>
    <col min="7939" max="7939" width="27.140625" style="8" customWidth="1"/>
    <col min="7940" max="7940" width="17.140625" style="8" customWidth="1"/>
    <col min="7941" max="7941" width="19.28515625" style="8" customWidth="1"/>
    <col min="7942" max="7942" width="19.7109375" style="8" customWidth="1"/>
    <col min="7943" max="8191" width="9.140625" style="8"/>
    <col min="8192" max="8192" width="60.28515625" style="8" customWidth="1"/>
    <col min="8193" max="8193" width="11.5703125" style="8" customWidth="1"/>
    <col min="8194" max="8194" width="8.28515625" style="8" customWidth="1"/>
    <col min="8195" max="8195" width="27.140625" style="8" customWidth="1"/>
    <col min="8196" max="8196" width="17.140625" style="8" customWidth="1"/>
    <col min="8197" max="8197" width="19.28515625" style="8" customWidth="1"/>
    <col min="8198" max="8198" width="19.7109375" style="8" customWidth="1"/>
    <col min="8199" max="8447" width="9.140625" style="8"/>
    <col min="8448" max="8448" width="60.28515625" style="8" customWidth="1"/>
    <col min="8449" max="8449" width="11.5703125" style="8" customWidth="1"/>
    <col min="8450" max="8450" width="8.28515625" style="8" customWidth="1"/>
    <col min="8451" max="8451" width="27.140625" style="8" customWidth="1"/>
    <col min="8452" max="8452" width="17.140625" style="8" customWidth="1"/>
    <col min="8453" max="8453" width="19.28515625" style="8" customWidth="1"/>
    <col min="8454" max="8454" width="19.7109375" style="8" customWidth="1"/>
    <col min="8455" max="8703" width="9.140625" style="8"/>
    <col min="8704" max="8704" width="60.28515625" style="8" customWidth="1"/>
    <col min="8705" max="8705" width="11.5703125" style="8" customWidth="1"/>
    <col min="8706" max="8706" width="8.28515625" style="8" customWidth="1"/>
    <col min="8707" max="8707" width="27.140625" style="8" customWidth="1"/>
    <col min="8708" max="8708" width="17.140625" style="8" customWidth="1"/>
    <col min="8709" max="8709" width="19.28515625" style="8" customWidth="1"/>
    <col min="8710" max="8710" width="19.7109375" style="8" customWidth="1"/>
    <col min="8711" max="8959" width="9.140625" style="8"/>
    <col min="8960" max="8960" width="60.28515625" style="8" customWidth="1"/>
    <col min="8961" max="8961" width="11.5703125" style="8" customWidth="1"/>
    <col min="8962" max="8962" width="8.28515625" style="8" customWidth="1"/>
    <col min="8963" max="8963" width="27.140625" style="8" customWidth="1"/>
    <col min="8964" max="8964" width="17.140625" style="8" customWidth="1"/>
    <col min="8965" max="8965" width="19.28515625" style="8" customWidth="1"/>
    <col min="8966" max="8966" width="19.7109375" style="8" customWidth="1"/>
    <col min="8967" max="9215" width="9.140625" style="8"/>
    <col min="9216" max="9216" width="60.28515625" style="8" customWidth="1"/>
    <col min="9217" max="9217" width="11.5703125" style="8" customWidth="1"/>
    <col min="9218" max="9218" width="8.28515625" style="8" customWidth="1"/>
    <col min="9219" max="9219" width="27.140625" style="8" customWidth="1"/>
    <col min="9220" max="9220" width="17.140625" style="8" customWidth="1"/>
    <col min="9221" max="9221" width="19.28515625" style="8" customWidth="1"/>
    <col min="9222" max="9222" width="19.7109375" style="8" customWidth="1"/>
    <col min="9223" max="9471" width="9.140625" style="8"/>
    <col min="9472" max="9472" width="60.28515625" style="8" customWidth="1"/>
    <col min="9473" max="9473" width="11.5703125" style="8" customWidth="1"/>
    <col min="9474" max="9474" width="8.28515625" style="8" customWidth="1"/>
    <col min="9475" max="9475" width="27.140625" style="8" customWidth="1"/>
    <col min="9476" max="9476" width="17.140625" style="8" customWidth="1"/>
    <col min="9477" max="9477" width="19.28515625" style="8" customWidth="1"/>
    <col min="9478" max="9478" width="19.7109375" style="8" customWidth="1"/>
    <col min="9479" max="9727" width="9.140625" style="8"/>
    <col min="9728" max="9728" width="60.28515625" style="8" customWidth="1"/>
    <col min="9729" max="9729" width="11.5703125" style="8" customWidth="1"/>
    <col min="9730" max="9730" width="8.28515625" style="8" customWidth="1"/>
    <col min="9731" max="9731" width="27.140625" style="8" customWidth="1"/>
    <col min="9732" max="9732" width="17.140625" style="8" customWidth="1"/>
    <col min="9733" max="9733" width="19.28515625" style="8" customWidth="1"/>
    <col min="9734" max="9734" width="19.7109375" style="8" customWidth="1"/>
    <col min="9735" max="9983" width="9.140625" style="8"/>
    <col min="9984" max="9984" width="60.28515625" style="8" customWidth="1"/>
    <col min="9985" max="9985" width="11.5703125" style="8" customWidth="1"/>
    <col min="9986" max="9986" width="8.28515625" style="8" customWidth="1"/>
    <col min="9987" max="9987" width="27.140625" style="8" customWidth="1"/>
    <col min="9988" max="9988" width="17.140625" style="8" customWidth="1"/>
    <col min="9989" max="9989" width="19.28515625" style="8" customWidth="1"/>
    <col min="9990" max="9990" width="19.7109375" style="8" customWidth="1"/>
    <col min="9991" max="10239" width="9.140625" style="8"/>
    <col min="10240" max="10240" width="60.28515625" style="8" customWidth="1"/>
    <col min="10241" max="10241" width="11.5703125" style="8" customWidth="1"/>
    <col min="10242" max="10242" width="8.28515625" style="8" customWidth="1"/>
    <col min="10243" max="10243" width="27.140625" style="8" customWidth="1"/>
    <col min="10244" max="10244" width="17.140625" style="8" customWidth="1"/>
    <col min="10245" max="10245" width="19.28515625" style="8" customWidth="1"/>
    <col min="10246" max="10246" width="19.7109375" style="8" customWidth="1"/>
    <col min="10247" max="10495" width="9.140625" style="8"/>
    <col min="10496" max="10496" width="60.28515625" style="8" customWidth="1"/>
    <col min="10497" max="10497" width="11.5703125" style="8" customWidth="1"/>
    <col min="10498" max="10498" width="8.28515625" style="8" customWidth="1"/>
    <col min="10499" max="10499" width="27.140625" style="8" customWidth="1"/>
    <col min="10500" max="10500" width="17.140625" style="8" customWidth="1"/>
    <col min="10501" max="10501" width="19.28515625" style="8" customWidth="1"/>
    <col min="10502" max="10502" width="19.7109375" style="8" customWidth="1"/>
    <col min="10503" max="10751" width="9.140625" style="8"/>
    <col min="10752" max="10752" width="60.28515625" style="8" customWidth="1"/>
    <col min="10753" max="10753" width="11.5703125" style="8" customWidth="1"/>
    <col min="10754" max="10754" width="8.28515625" style="8" customWidth="1"/>
    <col min="10755" max="10755" width="27.140625" style="8" customWidth="1"/>
    <col min="10756" max="10756" width="17.140625" style="8" customWidth="1"/>
    <col min="10757" max="10757" width="19.28515625" style="8" customWidth="1"/>
    <col min="10758" max="10758" width="19.7109375" style="8" customWidth="1"/>
    <col min="10759" max="11007" width="9.140625" style="8"/>
    <col min="11008" max="11008" width="60.28515625" style="8" customWidth="1"/>
    <col min="11009" max="11009" width="11.5703125" style="8" customWidth="1"/>
    <col min="11010" max="11010" width="8.28515625" style="8" customWidth="1"/>
    <col min="11011" max="11011" width="27.140625" style="8" customWidth="1"/>
    <col min="11012" max="11012" width="17.140625" style="8" customWidth="1"/>
    <col min="11013" max="11013" width="19.28515625" style="8" customWidth="1"/>
    <col min="11014" max="11014" width="19.7109375" style="8" customWidth="1"/>
    <col min="11015" max="11263" width="9.140625" style="8"/>
    <col min="11264" max="11264" width="60.28515625" style="8" customWidth="1"/>
    <col min="11265" max="11265" width="11.5703125" style="8" customWidth="1"/>
    <col min="11266" max="11266" width="8.28515625" style="8" customWidth="1"/>
    <col min="11267" max="11267" width="27.140625" style="8" customWidth="1"/>
    <col min="11268" max="11268" width="17.140625" style="8" customWidth="1"/>
    <col min="11269" max="11269" width="19.28515625" style="8" customWidth="1"/>
    <col min="11270" max="11270" width="19.7109375" style="8" customWidth="1"/>
    <col min="11271" max="11519" width="9.140625" style="8"/>
    <col min="11520" max="11520" width="60.28515625" style="8" customWidth="1"/>
    <col min="11521" max="11521" width="11.5703125" style="8" customWidth="1"/>
    <col min="11522" max="11522" width="8.28515625" style="8" customWidth="1"/>
    <col min="11523" max="11523" width="27.140625" style="8" customWidth="1"/>
    <col min="11524" max="11524" width="17.140625" style="8" customWidth="1"/>
    <col min="11525" max="11525" width="19.28515625" style="8" customWidth="1"/>
    <col min="11526" max="11526" width="19.7109375" style="8" customWidth="1"/>
    <col min="11527" max="11775" width="9.140625" style="8"/>
    <col min="11776" max="11776" width="60.28515625" style="8" customWidth="1"/>
    <col min="11777" max="11777" width="11.5703125" style="8" customWidth="1"/>
    <col min="11778" max="11778" width="8.28515625" style="8" customWidth="1"/>
    <col min="11779" max="11779" width="27.140625" style="8" customWidth="1"/>
    <col min="11780" max="11780" width="17.140625" style="8" customWidth="1"/>
    <col min="11781" max="11781" width="19.28515625" style="8" customWidth="1"/>
    <col min="11782" max="11782" width="19.7109375" style="8" customWidth="1"/>
    <col min="11783" max="12031" width="9.140625" style="8"/>
    <col min="12032" max="12032" width="60.28515625" style="8" customWidth="1"/>
    <col min="12033" max="12033" width="11.5703125" style="8" customWidth="1"/>
    <col min="12034" max="12034" width="8.28515625" style="8" customWidth="1"/>
    <col min="12035" max="12035" width="27.140625" style="8" customWidth="1"/>
    <col min="12036" max="12036" width="17.140625" style="8" customWidth="1"/>
    <col min="12037" max="12037" width="19.28515625" style="8" customWidth="1"/>
    <col min="12038" max="12038" width="19.7109375" style="8" customWidth="1"/>
    <col min="12039" max="12287" width="9.140625" style="8"/>
    <col min="12288" max="12288" width="60.28515625" style="8" customWidth="1"/>
    <col min="12289" max="12289" width="11.5703125" style="8" customWidth="1"/>
    <col min="12290" max="12290" width="8.28515625" style="8" customWidth="1"/>
    <col min="12291" max="12291" width="27.140625" style="8" customWidth="1"/>
    <col min="12292" max="12292" width="17.140625" style="8" customWidth="1"/>
    <col min="12293" max="12293" width="19.28515625" style="8" customWidth="1"/>
    <col min="12294" max="12294" width="19.7109375" style="8" customWidth="1"/>
    <col min="12295" max="12543" width="9.140625" style="8"/>
    <col min="12544" max="12544" width="60.28515625" style="8" customWidth="1"/>
    <col min="12545" max="12545" width="11.5703125" style="8" customWidth="1"/>
    <col min="12546" max="12546" width="8.28515625" style="8" customWidth="1"/>
    <col min="12547" max="12547" width="27.140625" style="8" customWidth="1"/>
    <col min="12548" max="12548" width="17.140625" style="8" customWidth="1"/>
    <col min="12549" max="12549" width="19.28515625" style="8" customWidth="1"/>
    <col min="12550" max="12550" width="19.7109375" style="8" customWidth="1"/>
    <col min="12551" max="12799" width="9.140625" style="8"/>
    <col min="12800" max="12800" width="60.28515625" style="8" customWidth="1"/>
    <col min="12801" max="12801" width="11.5703125" style="8" customWidth="1"/>
    <col min="12802" max="12802" width="8.28515625" style="8" customWidth="1"/>
    <col min="12803" max="12803" width="27.140625" style="8" customWidth="1"/>
    <col min="12804" max="12804" width="17.140625" style="8" customWidth="1"/>
    <col min="12805" max="12805" width="19.28515625" style="8" customWidth="1"/>
    <col min="12806" max="12806" width="19.7109375" style="8" customWidth="1"/>
    <col min="12807" max="13055" width="9.140625" style="8"/>
    <col min="13056" max="13056" width="60.28515625" style="8" customWidth="1"/>
    <col min="13057" max="13057" width="11.5703125" style="8" customWidth="1"/>
    <col min="13058" max="13058" width="8.28515625" style="8" customWidth="1"/>
    <col min="13059" max="13059" width="27.140625" style="8" customWidth="1"/>
    <col min="13060" max="13060" width="17.140625" style="8" customWidth="1"/>
    <col min="13061" max="13061" width="19.28515625" style="8" customWidth="1"/>
    <col min="13062" max="13062" width="19.7109375" style="8" customWidth="1"/>
    <col min="13063" max="13311" width="9.140625" style="8"/>
    <col min="13312" max="13312" width="60.28515625" style="8" customWidth="1"/>
    <col min="13313" max="13313" width="11.5703125" style="8" customWidth="1"/>
    <col min="13314" max="13314" width="8.28515625" style="8" customWidth="1"/>
    <col min="13315" max="13315" width="27.140625" style="8" customWidth="1"/>
    <col min="13316" max="13316" width="17.140625" style="8" customWidth="1"/>
    <col min="13317" max="13317" width="19.28515625" style="8" customWidth="1"/>
    <col min="13318" max="13318" width="19.7109375" style="8" customWidth="1"/>
    <col min="13319" max="13567" width="9.140625" style="8"/>
    <col min="13568" max="13568" width="60.28515625" style="8" customWidth="1"/>
    <col min="13569" max="13569" width="11.5703125" style="8" customWidth="1"/>
    <col min="13570" max="13570" width="8.28515625" style="8" customWidth="1"/>
    <col min="13571" max="13571" width="27.140625" style="8" customWidth="1"/>
    <col min="13572" max="13572" width="17.140625" style="8" customWidth="1"/>
    <col min="13573" max="13573" width="19.28515625" style="8" customWidth="1"/>
    <col min="13574" max="13574" width="19.7109375" style="8" customWidth="1"/>
    <col min="13575" max="13823" width="9.140625" style="8"/>
    <col min="13824" max="13824" width="60.28515625" style="8" customWidth="1"/>
    <col min="13825" max="13825" width="11.5703125" style="8" customWidth="1"/>
    <col min="13826" max="13826" width="8.28515625" style="8" customWidth="1"/>
    <col min="13827" max="13827" width="27.140625" style="8" customWidth="1"/>
    <col min="13828" max="13828" width="17.140625" style="8" customWidth="1"/>
    <col min="13829" max="13829" width="19.28515625" style="8" customWidth="1"/>
    <col min="13830" max="13830" width="19.7109375" style="8" customWidth="1"/>
    <col min="13831" max="14079" width="9.140625" style="8"/>
    <col min="14080" max="14080" width="60.28515625" style="8" customWidth="1"/>
    <col min="14081" max="14081" width="11.5703125" style="8" customWidth="1"/>
    <col min="14082" max="14082" width="8.28515625" style="8" customWidth="1"/>
    <col min="14083" max="14083" width="27.140625" style="8" customWidth="1"/>
    <col min="14084" max="14084" width="17.140625" style="8" customWidth="1"/>
    <col min="14085" max="14085" width="19.28515625" style="8" customWidth="1"/>
    <col min="14086" max="14086" width="19.7109375" style="8" customWidth="1"/>
    <col min="14087" max="14335" width="9.140625" style="8"/>
    <col min="14336" max="14336" width="60.28515625" style="8" customWidth="1"/>
    <col min="14337" max="14337" width="11.5703125" style="8" customWidth="1"/>
    <col min="14338" max="14338" width="8.28515625" style="8" customWidth="1"/>
    <col min="14339" max="14339" width="27.140625" style="8" customWidth="1"/>
    <col min="14340" max="14340" width="17.140625" style="8" customWidth="1"/>
    <col min="14341" max="14341" width="19.28515625" style="8" customWidth="1"/>
    <col min="14342" max="14342" width="19.7109375" style="8" customWidth="1"/>
    <col min="14343" max="14591" width="9.140625" style="8"/>
    <col min="14592" max="14592" width="60.28515625" style="8" customWidth="1"/>
    <col min="14593" max="14593" width="11.5703125" style="8" customWidth="1"/>
    <col min="14594" max="14594" width="8.28515625" style="8" customWidth="1"/>
    <col min="14595" max="14595" width="27.140625" style="8" customWidth="1"/>
    <col min="14596" max="14596" width="17.140625" style="8" customWidth="1"/>
    <col min="14597" max="14597" width="19.28515625" style="8" customWidth="1"/>
    <col min="14598" max="14598" width="19.7109375" style="8" customWidth="1"/>
    <col min="14599" max="14847" width="9.140625" style="8"/>
    <col min="14848" max="14848" width="60.28515625" style="8" customWidth="1"/>
    <col min="14849" max="14849" width="11.5703125" style="8" customWidth="1"/>
    <col min="14850" max="14850" width="8.28515625" style="8" customWidth="1"/>
    <col min="14851" max="14851" width="27.140625" style="8" customWidth="1"/>
    <col min="14852" max="14852" width="17.140625" style="8" customWidth="1"/>
    <col min="14853" max="14853" width="19.28515625" style="8" customWidth="1"/>
    <col min="14854" max="14854" width="19.7109375" style="8" customWidth="1"/>
    <col min="14855" max="15103" width="9.140625" style="8"/>
    <col min="15104" max="15104" width="60.28515625" style="8" customWidth="1"/>
    <col min="15105" max="15105" width="11.5703125" style="8" customWidth="1"/>
    <col min="15106" max="15106" width="8.28515625" style="8" customWidth="1"/>
    <col min="15107" max="15107" width="27.140625" style="8" customWidth="1"/>
    <col min="15108" max="15108" width="17.140625" style="8" customWidth="1"/>
    <col min="15109" max="15109" width="19.28515625" style="8" customWidth="1"/>
    <col min="15110" max="15110" width="19.7109375" style="8" customWidth="1"/>
    <col min="15111" max="15359" width="9.140625" style="8"/>
    <col min="15360" max="15360" width="60.28515625" style="8" customWidth="1"/>
    <col min="15361" max="15361" width="11.5703125" style="8" customWidth="1"/>
    <col min="15362" max="15362" width="8.28515625" style="8" customWidth="1"/>
    <col min="15363" max="15363" width="27.140625" style="8" customWidth="1"/>
    <col min="15364" max="15364" width="17.140625" style="8" customWidth="1"/>
    <col min="15365" max="15365" width="19.28515625" style="8" customWidth="1"/>
    <col min="15366" max="15366" width="19.7109375" style="8" customWidth="1"/>
    <col min="15367" max="15615" width="9.140625" style="8"/>
    <col min="15616" max="15616" width="60.28515625" style="8" customWidth="1"/>
    <col min="15617" max="15617" width="11.5703125" style="8" customWidth="1"/>
    <col min="15618" max="15618" width="8.28515625" style="8" customWidth="1"/>
    <col min="15619" max="15619" width="27.140625" style="8" customWidth="1"/>
    <col min="15620" max="15620" width="17.140625" style="8" customWidth="1"/>
    <col min="15621" max="15621" width="19.28515625" style="8" customWidth="1"/>
    <col min="15622" max="15622" width="19.7109375" style="8" customWidth="1"/>
    <col min="15623" max="15871" width="9.140625" style="8"/>
    <col min="15872" max="15872" width="60.28515625" style="8" customWidth="1"/>
    <col min="15873" max="15873" width="11.5703125" style="8" customWidth="1"/>
    <col min="15874" max="15874" width="8.28515625" style="8" customWidth="1"/>
    <col min="15875" max="15875" width="27.140625" style="8" customWidth="1"/>
    <col min="15876" max="15876" width="17.140625" style="8" customWidth="1"/>
    <col min="15877" max="15877" width="19.28515625" style="8" customWidth="1"/>
    <col min="15878" max="15878" width="19.7109375" style="8" customWidth="1"/>
    <col min="15879" max="16127" width="9.140625" style="8"/>
    <col min="16128" max="16128" width="60.28515625" style="8" customWidth="1"/>
    <col min="16129" max="16129" width="11.5703125" style="8" customWidth="1"/>
    <col min="16130" max="16130" width="8.28515625" style="8" customWidth="1"/>
    <col min="16131" max="16131" width="27.140625" style="8" customWidth="1"/>
    <col min="16132" max="16132" width="17.140625" style="8" customWidth="1"/>
    <col min="16133" max="16133" width="19.28515625" style="8" customWidth="1"/>
    <col min="16134" max="16134" width="19.7109375" style="8" customWidth="1"/>
    <col min="16135" max="16384" width="9.140625" style="8"/>
  </cols>
  <sheetData>
    <row r="1" spans="1:6" x14ac:dyDescent="0.25">
      <c r="A1" s="126" t="s">
        <v>12</v>
      </c>
      <c r="B1" s="126"/>
      <c r="C1" s="126"/>
      <c r="D1" s="126"/>
      <c r="E1" s="126"/>
      <c r="F1" s="126"/>
    </row>
    <row r="2" spans="1:6" x14ac:dyDescent="0.25">
      <c r="A2" s="127" t="s">
        <v>1</v>
      </c>
      <c r="B2" s="127"/>
      <c r="C2" s="127"/>
      <c r="D2" s="127"/>
      <c r="E2" s="127"/>
      <c r="F2" s="127"/>
    </row>
    <row r="3" spans="1:6" x14ac:dyDescent="0.25">
      <c r="A3" s="128" t="str">
        <f>'[1]Cost Est'!A3:F3</f>
        <v>Note: this bill covers all items of work that are deemed to be included in the measurements and specifications.</v>
      </c>
      <c r="B3" s="129"/>
      <c r="C3" s="129"/>
      <c r="D3" s="129"/>
      <c r="E3" s="129"/>
      <c r="F3" s="129"/>
    </row>
    <row r="4" spans="1:6" x14ac:dyDescent="0.25">
      <c r="A4" s="130" t="s">
        <v>2</v>
      </c>
      <c r="B4" s="131" t="s">
        <v>3</v>
      </c>
      <c r="C4" s="132" t="s">
        <v>4</v>
      </c>
      <c r="D4" s="130" t="s">
        <v>5</v>
      </c>
      <c r="E4" s="36" t="s">
        <v>25</v>
      </c>
      <c r="F4" s="37" t="s">
        <v>6</v>
      </c>
    </row>
    <row r="5" spans="1:6" x14ac:dyDescent="0.25">
      <c r="A5" s="130"/>
      <c r="B5" s="131"/>
      <c r="C5" s="132"/>
      <c r="D5" s="130"/>
      <c r="E5" s="38" t="s">
        <v>7</v>
      </c>
      <c r="F5" s="39" t="s">
        <v>7</v>
      </c>
    </row>
    <row r="6" spans="1:6" x14ac:dyDescent="0.25">
      <c r="A6" s="1"/>
      <c r="B6" s="16" t="str">
        <f>'[1]Cost Est'!B5</f>
        <v>SUB STRUCTURE</v>
      </c>
      <c r="C6" s="40"/>
      <c r="D6" s="40"/>
      <c r="E6" s="41"/>
      <c r="F6" s="42"/>
    </row>
    <row r="7" spans="1:6" x14ac:dyDescent="0.25">
      <c r="A7" s="2">
        <f>'[1]Cost Est'!A6</f>
        <v>1</v>
      </c>
      <c r="B7" s="3" t="str">
        <f>'[1]Cost Est'!B6</f>
        <v>EXCAVATON AND EARTH WORK</v>
      </c>
      <c r="C7" s="43"/>
      <c r="D7" s="43"/>
      <c r="E7" s="44"/>
      <c r="F7" s="45"/>
    </row>
    <row r="8" spans="1:6" x14ac:dyDescent="0.25">
      <c r="A8" s="4">
        <f>'[1]Cost Est'!A7</f>
        <v>1.1000000000000001</v>
      </c>
      <c r="B8" s="5" t="str">
        <f>'[1]Cost Est'!B7</f>
        <v>TRENCH EXCAVATION</v>
      </c>
      <c r="C8" s="46"/>
      <c r="D8" s="46"/>
      <c r="E8" s="47"/>
      <c r="F8" s="47"/>
    </row>
    <row r="9" spans="1:6" ht="47.25" x14ac:dyDescent="0.25">
      <c r="A9" s="4"/>
      <c r="B9" s="5" t="str">
        <f>'[1]Cost Est'!B8</f>
        <v>Excavate trench for foundation exceeding 0.30m in width max. depth n.e 1.5 meters starting at ground level.</v>
      </c>
      <c r="C9" s="46"/>
      <c r="D9" s="46"/>
      <c r="E9" s="47"/>
      <c r="F9" s="47"/>
    </row>
    <row r="10" spans="1:6" ht="15" x14ac:dyDescent="0.25">
      <c r="A10" s="4"/>
      <c r="B10" s="35" t="str">
        <f>'[1]Cost Est'!B9</f>
        <v>Walkway</v>
      </c>
      <c r="C10" s="46">
        <f>'[1]Cost Est'!C9</f>
        <v>408.42899999999997</v>
      </c>
      <c r="D10" s="46" t="str">
        <f>'[1]Cost Est'!D9</f>
        <v>Cu m</v>
      </c>
      <c r="E10" s="48"/>
      <c r="F10" s="49">
        <f>E10*C10</f>
        <v>0</v>
      </c>
    </row>
    <row r="11" spans="1:6" x14ac:dyDescent="0.25">
      <c r="A11" s="6">
        <f>'[1]Cost Est'!A7</f>
        <v>1.1000000000000001</v>
      </c>
      <c r="B11" s="7" t="str">
        <f>'[1]Cost Est'!B7</f>
        <v>TRENCH EXCAVATION</v>
      </c>
      <c r="C11" s="50"/>
      <c r="D11" s="50"/>
      <c r="E11" s="51"/>
      <c r="F11" s="52"/>
    </row>
    <row r="12" spans="1:6" ht="45" x14ac:dyDescent="0.25">
      <c r="A12" s="6"/>
      <c r="B12" s="9" t="str">
        <f>'[1]Cost Est'!B8</f>
        <v>Excavate trench for foundation exceeding 0.30m in width max. depth n.e 1.5 meters starting at ground level.</v>
      </c>
      <c r="C12" s="6"/>
      <c r="D12" s="6"/>
      <c r="E12" s="51"/>
      <c r="F12" s="51"/>
    </row>
    <row r="13" spans="1:6" ht="15" x14ac:dyDescent="0.25">
      <c r="A13" s="6"/>
      <c r="B13" s="9" t="str">
        <f>'[1]Cost Est'!B9</f>
        <v>Walkway</v>
      </c>
      <c r="C13" s="6">
        <f>'[1]Cost Est'!C9</f>
        <v>408.42899999999997</v>
      </c>
      <c r="D13" s="6" t="str">
        <f>'[1]Cost Est'!D9</f>
        <v>Cu m</v>
      </c>
      <c r="E13" s="51"/>
      <c r="F13" s="49">
        <f>E13*C13</f>
        <v>0</v>
      </c>
    </row>
    <row r="14" spans="1:6" x14ac:dyDescent="0.25">
      <c r="A14" s="6">
        <f>'[1]Cost Est'!A10</f>
        <v>1.2</v>
      </c>
      <c r="B14" s="7" t="str">
        <f>'[1]Cost Est'!B10</f>
        <v>FILLING TO EXCAVATION</v>
      </c>
      <c r="C14" s="6"/>
      <c r="D14" s="6"/>
      <c r="E14" s="51"/>
      <c r="F14" s="52"/>
    </row>
    <row r="15" spans="1:6" ht="45" x14ac:dyDescent="0.25">
      <c r="A15" s="6"/>
      <c r="B15" s="9" t="str">
        <f>'[1]Cost Est'!B11</f>
        <v>Back fill selected excavated materials around foundation, average thickness n.e 0.25 meter arising from excavation levelled  &amp; compacted.</v>
      </c>
      <c r="C15" s="6"/>
      <c r="D15" s="6"/>
      <c r="E15" s="51"/>
      <c r="F15" s="51"/>
    </row>
    <row r="16" spans="1:6" ht="15" x14ac:dyDescent="0.25">
      <c r="A16" s="6"/>
      <c r="B16" s="9" t="str">
        <f>'[1]Cost Est'!B12</f>
        <v>Walkway</v>
      </c>
      <c r="C16" s="6">
        <f>'[1]Cost Est'!C12</f>
        <v>274.23089999999996</v>
      </c>
      <c r="D16" s="6" t="str">
        <f>'[1]Cost Est'!D12</f>
        <v>Cu m</v>
      </c>
      <c r="E16" s="51"/>
      <c r="F16" s="49">
        <f>E16*C16</f>
        <v>0</v>
      </c>
    </row>
    <row r="17" spans="1:6" x14ac:dyDescent="0.25">
      <c r="A17" s="6">
        <f>'[1]Cost Est'!A13</f>
        <v>1.3</v>
      </c>
      <c r="B17" s="7" t="str">
        <f>'[1]Cost Est'!B13</f>
        <v>FILLING TO MAKE UP LEVEL</v>
      </c>
      <c r="C17" s="6"/>
      <c r="D17" s="6"/>
      <c r="E17" s="51"/>
      <c r="F17" s="52"/>
    </row>
    <row r="18" spans="1:6" ht="45" x14ac:dyDescent="0.25">
      <c r="A18" s="6"/>
      <c r="B18" s="9" t="str">
        <f>'[1]Cost Est'!B14</f>
        <v>Hardcore filling average thckness exceeding 0.25 meter obtained off site imported rock laterite materials in layers n.e 150mm thick in:</v>
      </c>
      <c r="C18" s="6"/>
      <c r="D18" s="6"/>
      <c r="E18" s="51"/>
      <c r="F18" s="52"/>
    </row>
    <row r="19" spans="1:6" ht="15" x14ac:dyDescent="0.25">
      <c r="A19" s="6"/>
      <c r="B19" s="9" t="str">
        <f>'[1]Cost Est'!B15</f>
        <v xml:space="preserve">150 - 200mm depth </v>
      </c>
      <c r="C19" s="6"/>
      <c r="D19" s="6"/>
      <c r="E19" s="51"/>
      <c r="F19" s="51"/>
    </row>
    <row r="20" spans="1:6" ht="15" x14ac:dyDescent="0.25">
      <c r="A20" s="6"/>
      <c r="B20" s="9" t="str">
        <f>'[1]Cost Est'!B16</f>
        <v>Walkway</v>
      </c>
      <c r="C20" s="6">
        <f>'[1]Cost Est'!C16</f>
        <v>233.38800000000001</v>
      </c>
      <c r="D20" s="6" t="str">
        <f>'[1]Cost Est'!D16</f>
        <v>Cu m</v>
      </c>
      <c r="E20" s="51"/>
      <c r="F20" s="49">
        <f>E20*C20</f>
        <v>0</v>
      </c>
    </row>
    <row r="21" spans="1:6" ht="14.25" customHeight="1" x14ac:dyDescent="0.25">
      <c r="A21" s="6">
        <f>'[1]Cost Est'!A17</f>
        <v>1.4</v>
      </c>
      <c r="B21" s="7" t="str">
        <f>'[1]Cost Est'!B17</f>
        <v>SURFACE TREATMENT</v>
      </c>
      <c r="C21" s="6"/>
      <c r="D21" s="6"/>
      <c r="E21" s="51"/>
      <c r="F21" s="52"/>
    </row>
    <row r="22" spans="1:6" ht="30" x14ac:dyDescent="0.25">
      <c r="A22" s="6"/>
      <c r="B22" s="9" t="str">
        <f>'[1]Cost Est'!B18</f>
        <v>Prepare and apply "dieldrex 20" anti-termite treatment to faces and bottom of excavation (Trench &amp; Pit)</v>
      </c>
      <c r="C22" s="6"/>
      <c r="D22" s="6"/>
      <c r="E22" s="51"/>
      <c r="F22" s="51"/>
    </row>
    <row r="23" spans="1:6" ht="30" x14ac:dyDescent="0.25">
      <c r="A23" s="6"/>
      <c r="B23" s="9" t="str">
        <f>'[1]Cost Est'!B19</f>
        <v>Walkway</v>
      </c>
      <c r="C23" s="6">
        <f>'[1]Cost Est'!C19</f>
        <v>2333.88</v>
      </c>
      <c r="D23" s="6" t="str">
        <f>'[1]Cost Est'!D19</f>
        <v>Sqr M</v>
      </c>
      <c r="E23" s="51"/>
      <c r="F23" s="49">
        <f>E23*C23</f>
        <v>0</v>
      </c>
    </row>
    <row r="24" spans="1:6" ht="18" customHeight="1" x14ac:dyDescent="0.25">
      <c r="A24" s="6">
        <f>'[1]Cost Est'!A20</f>
        <v>1.5</v>
      </c>
      <c r="B24" s="7" t="str">
        <f>'[1]Cost Est'!B20</f>
        <v>LEVELLING AND COMPACTION</v>
      </c>
      <c r="C24" s="6"/>
      <c r="D24" s="6"/>
      <c r="E24" s="51"/>
      <c r="F24" s="52"/>
    </row>
    <row r="25" spans="1:6" ht="30" x14ac:dyDescent="0.25">
      <c r="A25" s="6" t="str">
        <f>'[1]Cost Est'!A21</f>
        <v>i</v>
      </c>
      <c r="B25" s="9" t="str">
        <f>'[1]Cost Est'!B21</f>
        <v>Level and compact bottom of excavation to receive concrete.</v>
      </c>
      <c r="C25" s="6"/>
      <c r="D25" s="6"/>
      <c r="E25" s="51"/>
      <c r="F25" s="51"/>
    </row>
    <row r="26" spans="1:6" ht="30" x14ac:dyDescent="0.25">
      <c r="A26" s="6"/>
      <c r="B26" s="9" t="str">
        <f>'[1]Cost Est'!B22</f>
        <v>Walkway</v>
      </c>
      <c r="C26" s="6">
        <f>'[1]Cost Est'!C22</f>
        <v>453.80999999999995</v>
      </c>
      <c r="D26" s="6" t="str">
        <f>'[1]Cost Est'!D22</f>
        <v>Sqr M</v>
      </c>
      <c r="E26" s="51"/>
      <c r="F26" s="49">
        <f>E26*C26</f>
        <v>0</v>
      </c>
    </row>
    <row r="27" spans="1:6" ht="15" x14ac:dyDescent="0.25">
      <c r="A27" s="6" t="str">
        <f>'[1]Cost Est'!A23</f>
        <v>ii</v>
      </c>
      <c r="B27" s="9" t="str">
        <f>'[1]Cost Est'!B23</f>
        <v>Laterite filling and compaction</v>
      </c>
      <c r="C27" s="6"/>
      <c r="D27" s="6"/>
      <c r="E27" s="51"/>
      <c r="F27" s="51"/>
    </row>
    <row r="28" spans="1:6" ht="15" x14ac:dyDescent="0.25">
      <c r="A28" s="6"/>
      <c r="B28" s="9" t="str">
        <f>'[1]Cost Est'!B24</f>
        <v>Walkway</v>
      </c>
      <c r="C28" s="6">
        <f>'[1]Cost Est'!C24</f>
        <v>233.38800000000001</v>
      </c>
      <c r="D28" s="6" t="str">
        <f>'[1]Cost Est'!D24</f>
        <v>Cu m</v>
      </c>
      <c r="E28" s="51"/>
      <c r="F28" s="49">
        <f>E28*C28</f>
        <v>0</v>
      </c>
    </row>
    <row r="29" spans="1:6" ht="18.75" customHeight="1" x14ac:dyDescent="0.25">
      <c r="A29" s="6">
        <f>'[1]Cost Est'!A25</f>
        <v>2</v>
      </c>
      <c r="B29" s="7" t="str">
        <f>'[1]Cost Est'!B25</f>
        <v>E IN-SITU CONCRETE/LARGE PRECAST CONCRETE</v>
      </c>
      <c r="C29" s="6"/>
      <c r="D29" s="6"/>
      <c r="E29" s="51"/>
      <c r="F29" s="52"/>
    </row>
    <row r="30" spans="1:6" ht="15" x14ac:dyDescent="0.25">
      <c r="A30" s="6" t="str">
        <f>'[1]Cost Est'!A26</f>
        <v>i</v>
      </c>
      <c r="B30" s="9" t="str">
        <f>'[1]Cost Est'!B26</f>
        <v>Plain in situ concrete mix (1:10 all - in - aggregate) in:</v>
      </c>
      <c r="C30" s="6"/>
      <c r="D30" s="6"/>
      <c r="E30" s="51"/>
      <c r="F30" s="52"/>
    </row>
    <row r="31" spans="1:6" ht="15" x14ac:dyDescent="0.25">
      <c r="A31" s="6"/>
      <c r="B31" s="9" t="str">
        <f>'[1]Cost Est'!B27</f>
        <v>Bed (Plain)</v>
      </c>
      <c r="C31" s="6"/>
      <c r="D31" s="6"/>
      <c r="E31" s="51"/>
      <c r="F31" s="52"/>
    </row>
    <row r="32" spans="1:6" ht="30" x14ac:dyDescent="0.25">
      <c r="A32" s="6"/>
      <c r="B32" s="9" t="str">
        <f>'[1]Cost Est'!B28</f>
        <v>50mm Blinding material to bottom of trench excavation.</v>
      </c>
      <c r="C32" s="6">
        <f>'[1]Cost Est'!C28</f>
        <v>22.690499999999997</v>
      </c>
      <c r="D32" s="6" t="str">
        <f>'[1]Cost Est'!D28</f>
        <v>Cu m</v>
      </c>
      <c r="E32" s="51"/>
      <c r="F32" s="49">
        <f>E32*C32</f>
        <v>0</v>
      </c>
    </row>
    <row r="33" spans="1:7" ht="15" x14ac:dyDescent="0.25">
      <c r="A33" s="6" t="str">
        <f>'[1]Cost Est'!A29</f>
        <v>ii</v>
      </c>
      <c r="B33" s="9" t="str">
        <f>'[1]Cost Est'!B29</f>
        <v>Plain in situ concrete mix (1:3:6 -18mm aggregate) in:</v>
      </c>
      <c r="C33" s="6"/>
      <c r="D33" s="6"/>
      <c r="E33" s="51"/>
      <c r="F33" s="52"/>
    </row>
    <row r="34" spans="1:7" ht="15" x14ac:dyDescent="0.25">
      <c r="A34" s="6"/>
      <c r="B34" s="9" t="str">
        <f>'[1]Cost Est'!B30</f>
        <v>Footing</v>
      </c>
      <c r="C34" s="6">
        <f>'[1]Cost Est'!C30</f>
        <v>104.328</v>
      </c>
      <c r="D34" s="6" t="str">
        <f>'[1]Cost Est'!D30</f>
        <v>Cu m</v>
      </c>
      <c r="E34" s="51"/>
      <c r="F34" s="49">
        <f>E34*C34</f>
        <v>0</v>
      </c>
    </row>
    <row r="35" spans="1:7" ht="31.5" x14ac:dyDescent="0.25">
      <c r="A35" s="10"/>
      <c r="B35" s="11" t="str">
        <f>'[1]Cost Est'!B33</f>
        <v>Sub-total</v>
      </c>
      <c r="C35" s="10">
        <f>'[1]Cost Est'!C33</f>
        <v>87.507000000000005</v>
      </c>
      <c r="D35" s="10" t="str">
        <f>'[1]Cost Est'!D33</f>
        <v>Cu m</v>
      </c>
      <c r="E35" s="53"/>
      <c r="F35" s="53">
        <f>SUM(F6:F34)</f>
        <v>0</v>
      </c>
      <c r="G35" s="87"/>
    </row>
    <row r="36" spans="1:7" x14ac:dyDescent="0.25">
      <c r="A36" s="6">
        <f>'[1]Cost Est'!A34</f>
        <v>3</v>
      </c>
      <c r="B36" s="7" t="str">
        <f>'[1]Cost Est'!B34</f>
        <v>FORMWORK FOR IN SITU CONCRETE</v>
      </c>
      <c r="C36" s="6"/>
      <c r="D36" s="6"/>
      <c r="E36" s="51"/>
      <c r="F36" s="52"/>
    </row>
    <row r="37" spans="1:7" ht="30" x14ac:dyDescent="0.25">
      <c r="A37" s="6"/>
      <c r="B37" s="9" t="str">
        <f>'[1]Cost Est'!B35</f>
        <v>Sawn formwork and support including striking and removing to:-</v>
      </c>
      <c r="C37" s="6"/>
      <c r="D37" s="6"/>
      <c r="E37" s="51"/>
      <c r="F37" s="52"/>
    </row>
    <row r="38" spans="1:7" ht="30" x14ac:dyDescent="0.25">
      <c r="A38" s="6"/>
      <c r="B38" s="9" t="str">
        <f>'[1]Cost Est'!B36</f>
        <v>Walkway</v>
      </c>
      <c r="C38" s="9">
        <f>'[1]Cost Est'!C36</f>
        <v>129.64000000000001</v>
      </c>
      <c r="D38" s="9" t="str">
        <f>'[1]Cost Est'!D36</f>
        <v>Sqr M</v>
      </c>
      <c r="E38" s="51"/>
      <c r="F38" s="49">
        <f>E38*C38</f>
        <v>0</v>
      </c>
    </row>
    <row r="39" spans="1:7" ht="31.5" x14ac:dyDescent="0.25">
      <c r="A39" s="10"/>
      <c r="B39" s="11" t="str">
        <f>'[1]Cost Est'!B37</f>
        <v>Sub-total</v>
      </c>
      <c r="C39" s="10">
        <f>'[1]Cost Est'!C37</f>
        <v>129.64000000000001</v>
      </c>
      <c r="D39" s="10" t="str">
        <f>'[1]Cost Est'!D37</f>
        <v>Sqr M</v>
      </c>
      <c r="E39" s="53"/>
      <c r="F39" s="53">
        <f>SUM(F36:F38)</f>
        <v>0</v>
      </c>
    </row>
    <row r="40" spans="1:7" ht="21" customHeight="1" x14ac:dyDescent="0.25">
      <c r="A40" s="6">
        <f>'[1]Cost Est'!A38</f>
        <v>4</v>
      </c>
      <c r="B40" s="7" t="str">
        <f>'[1]Cost Est'!B38</f>
        <v>REINFORCEMENT FOR IN SITU CONCRETE</v>
      </c>
      <c r="C40" s="6"/>
      <c r="D40" s="6"/>
      <c r="E40" s="51"/>
      <c r="F40" s="52"/>
    </row>
    <row r="41" spans="1:7" ht="46.5" customHeight="1" x14ac:dyDescent="0.25">
      <c r="A41" s="6"/>
      <c r="B41" s="9" t="str">
        <f>'[1]Cost Est'!B39</f>
        <v>Mild steel fabric mesh reinforcement to BS 1221 ref 65 wieghing not less than 2.35kg/m2 with 300mm end laps lay on bed in:</v>
      </c>
      <c r="C41" s="6"/>
      <c r="D41" s="6"/>
      <c r="E41" s="51"/>
      <c r="F41" s="52"/>
    </row>
    <row r="42" spans="1:7" ht="15" x14ac:dyDescent="0.25">
      <c r="A42" s="6"/>
      <c r="B42" s="9" t="str">
        <f>'[1]Cost Est'!B40</f>
        <v>Fabric</v>
      </c>
      <c r="C42" s="6"/>
      <c r="D42" s="6"/>
      <c r="E42" s="51"/>
      <c r="F42" s="52"/>
    </row>
    <row r="43" spans="1:7" ht="15" x14ac:dyDescent="0.25">
      <c r="A43" s="6"/>
      <c r="B43" s="9" t="str">
        <f>'[1]Cost Est'!B41</f>
        <v>Bed</v>
      </c>
      <c r="C43" s="6">
        <f>'[1]Cost Est'!C41</f>
        <v>583.38000000000011</v>
      </c>
      <c r="D43" s="6" t="str">
        <f>'[1]Cost Est'!D41</f>
        <v>Sqm</v>
      </c>
      <c r="E43" s="51"/>
      <c r="F43" s="49">
        <f>E43*C43</f>
        <v>0</v>
      </c>
    </row>
    <row r="44" spans="1:7" x14ac:dyDescent="0.25">
      <c r="A44" s="6">
        <f>'[1]Cost Est'!A42</f>
        <v>5</v>
      </c>
      <c r="B44" s="7" t="str">
        <f>'[1]Cost Est'!B42</f>
        <v>F10 BLOCK WORK WALLING</v>
      </c>
      <c r="C44" s="6"/>
      <c r="D44" s="6"/>
      <c r="E44" s="51"/>
      <c r="F44" s="52"/>
    </row>
    <row r="45" spans="1:7" ht="45" hidden="1" x14ac:dyDescent="0.25">
      <c r="A45" s="6">
        <f>'[1]Cost Est'!A43</f>
        <v>0</v>
      </c>
      <c r="B45" s="9" t="str">
        <f>'[1]Cost Est'!B43</f>
        <v>Hollow sandcrete block work,bedded and jointed in cement and sand mortar (1:6). Wall;filled solid with weak concrete.</v>
      </c>
      <c r="C45" s="6"/>
      <c r="D45" s="6"/>
      <c r="E45" s="51"/>
      <c r="F45" s="52"/>
    </row>
    <row r="46" spans="1:7" ht="45" x14ac:dyDescent="0.25">
      <c r="A46" s="6"/>
      <c r="B46" s="9" t="str">
        <f>'[1]Cost Est'!B43</f>
        <v>Hollow sandcrete block work,bedded and jointed in cement and sand mortar (1:6). Wall;filled solid with weak concrete.</v>
      </c>
      <c r="C46" s="6"/>
      <c r="D46" s="6"/>
      <c r="E46" s="51"/>
      <c r="F46" s="51"/>
    </row>
    <row r="47" spans="1:7" ht="15" x14ac:dyDescent="0.25">
      <c r="A47" s="6"/>
      <c r="B47" s="9" t="str">
        <f>'[1]Cost Est'!B44</f>
        <v>Walkway</v>
      </c>
      <c r="C47" s="6">
        <f>'[1]Cost Est'!C44</f>
        <v>777.95999999999992</v>
      </c>
      <c r="D47" s="6" t="str">
        <f>'[1]Cost Est'!D44</f>
        <v>Sqm</v>
      </c>
      <c r="E47" s="51"/>
      <c r="F47" s="49">
        <f>E47*C47</f>
        <v>0</v>
      </c>
    </row>
    <row r="48" spans="1:7" x14ac:dyDescent="0.25">
      <c r="A48" s="13"/>
      <c r="B48" s="14" t="str">
        <f>'[1]Cost Est'!B45</f>
        <v>SUB-TOTAL</v>
      </c>
      <c r="C48" s="13"/>
      <c r="D48" s="13"/>
      <c r="E48" s="54"/>
      <c r="F48" s="54"/>
    </row>
    <row r="49" spans="1:7" x14ac:dyDescent="0.25">
      <c r="A49" s="15"/>
      <c r="B49" s="16" t="str">
        <f>'[1]Cost Est'!B46</f>
        <v>SUPERSTRUCTURE</v>
      </c>
      <c r="C49" s="15"/>
      <c r="D49" s="15"/>
      <c r="E49" s="41"/>
      <c r="F49" s="42"/>
    </row>
    <row r="50" spans="1:7" x14ac:dyDescent="0.25">
      <c r="A50" s="2"/>
      <c r="B50" s="3" t="str">
        <f>'[1]Cost Est'!B47</f>
        <v>CONCRETE WORK</v>
      </c>
      <c r="C50" s="2"/>
      <c r="D50" s="2"/>
      <c r="E50" s="44"/>
      <c r="F50" s="45"/>
    </row>
    <row r="51" spans="1:7" ht="17.25" customHeight="1" x14ac:dyDescent="0.25">
      <c r="A51" s="6">
        <f>'[1]Cost Est'!A48</f>
        <v>6</v>
      </c>
      <c r="B51" s="7" t="str">
        <f>'[1]Cost Est'!B48</f>
        <v>E IN-SITU CONCRETE/LARGE PRECAST CONCRETE</v>
      </c>
      <c r="C51" s="6"/>
      <c r="D51" s="6"/>
      <c r="E51" s="51"/>
      <c r="F51" s="52"/>
    </row>
    <row r="52" spans="1:7" ht="11.25" customHeight="1" x14ac:dyDescent="0.25">
      <c r="A52" s="6"/>
      <c r="B52" s="7" t="str">
        <f>'[1]Cost Est'!B49</f>
        <v>IN SITU CONCRETE CONSTRUCTION GENERALLY</v>
      </c>
      <c r="C52" s="6"/>
      <c r="D52" s="6"/>
      <c r="E52" s="51"/>
      <c r="F52" s="52"/>
    </row>
    <row r="53" spans="1:7" ht="45" x14ac:dyDescent="0.25">
      <c r="A53" s="6"/>
      <c r="B53" s="9" t="str">
        <f>'[1]Cost Est'!B50</f>
        <v>Vibrated reinforced insitu concrete(1:2:4 - 38mm aggregate) cross sectional area 0.03 - 0.10m2 filled into formwork in:-</v>
      </c>
      <c r="C53" s="6"/>
      <c r="D53" s="6"/>
      <c r="E53" s="51"/>
      <c r="F53" s="52"/>
    </row>
    <row r="54" spans="1:7" ht="15" x14ac:dyDescent="0.25">
      <c r="A54" s="6"/>
      <c r="B54" s="9" t="str">
        <f>'[1]Cost Est'!B51</f>
        <v>Concrete base for the galvanize steel pipe pillars</v>
      </c>
      <c r="C54" s="6">
        <f>'[1]Cost Est'!C51</f>
        <v>2.0249999999999999</v>
      </c>
      <c r="D54" s="6" t="str">
        <f>'[1]Cost Est'!D51</f>
        <v>Cu M</v>
      </c>
      <c r="E54" s="51"/>
      <c r="F54" s="49">
        <f>E54*C54</f>
        <v>0</v>
      </c>
    </row>
    <row r="55" spans="1:7" x14ac:dyDescent="0.25">
      <c r="A55" s="10"/>
      <c r="B55" s="11" t="str">
        <f>'[1]Cost Est'!B52</f>
        <v>Sub-Total</v>
      </c>
      <c r="C55" s="10">
        <f>'[1]Cost Est'!C52</f>
        <v>2.0249999999999999</v>
      </c>
      <c r="D55" s="10" t="str">
        <f>'[1]Cost Est'!D52</f>
        <v>Cu M</v>
      </c>
      <c r="E55" s="53"/>
      <c r="F55" s="53">
        <f>SUM(F52:F54)</f>
        <v>0</v>
      </c>
    </row>
    <row r="56" spans="1:7" x14ac:dyDescent="0.25">
      <c r="A56" s="2"/>
      <c r="B56" s="3" t="str">
        <f>'[1]Cost Est'!B54</f>
        <v>STEEL WORK</v>
      </c>
      <c r="C56" s="2"/>
      <c r="D56" s="2"/>
      <c r="E56" s="44"/>
      <c r="F56" s="45"/>
    </row>
    <row r="57" spans="1:7" ht="45" x14ac:dyDescent="0.25">
      <c r="A57" s="6">
        <f>'[1]Cost Est'!A55</f>
        <v>7</v>
      </c>
      <c r="B57" s="9" t="str">
        <f>'[1]Cost Est'!B55</f>
        <v>SUPPLY AND FIX 5OMM GALVANIZED STEEL PIPE PILLARS TO SUPPORT THE FENCING WIRE MESH.</v>
      </c>
      <c r="C57" s="6">
        <f>'[1]Cost Est'!C55</f>
        <v>45</v>
      </c>
      <c r="D57" s="6" t="str">
        <f>'[1]Cost Est'!D55</f>
        <v>Ls</v>
      </c>
      <c r="E57" s="51"/>
      <c r="F57" s="49">
        <f>E57*C57</f>
        <v>0</v>
      </c>
    </row>
    <row r="58" spans="1:7" ht="60" x14ac:dyDescent="0.25">
      <c r="A58" s="6">
        <f>'[1]Cost Est'!A56</f>
        <v>8</v>
      </c>
      <c r="B58" s="9" t="str">
        <f>'[1]Cost Est'!B56</f>
        <v>Supply and fix (weld) 2400mm x 2400mm x 4mm fencing wire mesh braced with 50mm x 50mm x 6mm angle iron to the galvanized pipe pillars to form the perimeter fence of the pitch.</v>
      </c>
      <c r="C58" s="6">
        <f>'[1]Cost Est'!C56</f>
        <v>598</v>
      </c>
      <c r="D58" s="6" t="str">
        <f>'[1]Cost Est'!D56</f>
        <v>Sqm</v>
      </c>
      <c r="E58" s="51"/>
      <c r="F58" s="49">
        <f>E58*C58</f>
        <v>0</v>
      </c>
    </row>
    <row r="59" spans="1:7" x14ac:dyDescent="0.25">
      <c r="A59" s="25"/>
      <c r="B59" s="14" t="str">
        <f>'[1]Cost Est'!B57</f>
        <v>SUB-TOTAL</v>
      </c>
      <c r="C59" s="25"/>
      <c r="D59" s="25"/>
      <c r="E59" s="55"/>
      <c r="F59" s="55">
        <f>SUM(F57:F58)</f>
        <v>0</v>
      </c>
    </row>
    <row r="60" spans="1:7" x14ac:dyDescent="0.25">
      <c r="A60" s="20"/>
      <c r="B60" s="21" t="str">
        <f>'[1]Cost Est'!B58</f>
        <v>TOTAL COST OF THE PROJECT</v>
      </c>
      <c r="C60" s="20"/>
      <c r="D60" s="20"/>
      <c r="E60" s="56"/>
      <c r="F60" s="56"/>
    </row>
    <row r="61" spans="1:7" ht="75" x14ac:dyDescent="0.25">
      <c r="A61" s="6">
        <f>'[1]Cost Est'!A59</f>
        <v>9</v>
      </c>
      <c r="B61" s="9" t="str">
        <f>'[1]Cost Est'!B59</f>
        <v>Contractor is responsible for cargo movement to location, hence, logistics, handling and offloading of all goods are solely the responsibility of the contractor. A humanitarian cargo movement form will be given to the contractor to facilitate haulage of t</v>
      </c>
      <c r="C61" s="6">
        <f>'[1]Cost Est'!C59</f>
        <v>1</v>
      </c>
      <c r="D61" s="6" t="str">
        <f>'[1]Cost Est'!D59</f>
        <v>LS</v>
      </c>
      <c r="E61" s="51"/>
      <c r="F61" s="49">
        <f>E61*C61</f>
        <v>0</v>
      </c>
    </row>
    <row r="62" spans="1:7" x14ac:dyDescent="0.25">
      <c r="A62" s="20"/>
      <c r="B62" s="21" t="str">
        <f>'[1]Cost Est'!B60</f>
        <v>GRAND TOTAL</v>
      </c>
      <c r="C62" s="20"/>
      <c r="D62" s="20"/>
      <c r="E62" s="56"/>
      <c r="F62" s="56">
        <f>+F61+F59+F55+F47+F43+F39+F35</f>
        <v>0</v>
      </c>
      <c r="G62" s="87"/>
    </row>
  </sheetData>
  <sheetProtection sheet="1" objects="1" scenarios="1"/>
  <protectedRanges>
    <protectedRange sqref="E6:E61" name="Range1"/>
  </protectedRanges>
  <mergeCells count="7">
    <mergeCell ref="A1:F1"/>
    <mergeCell ref="A2:F2"/>
    <mergeCell ref="A3:F3"/>
    <mergeCell ref="A4:A5"/>
    <mergeCell ref="B4:B5"/>
    <mergeCell ref="C4:C5"/>
    <mergeCell ref="D4:D5"/>
  </mergeCells>
  <pageMargins left="0.7" right="0.45" top="0.75" bottom="0.75" header="0.3" footer="0.3"/>
  <pageSetup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6"/>
  <sheetViews>
    <sheetView zoomScale="80" zoomScaleNormal="80" zoomScaleSheetLayoutView="90" workbookViewId="0">
      <selection activeCell="E10" sqref="E10"/>
    </sheetView>
  </sheetViews>
  <sheetFormatPr defaultColWidth="9.140625" defaultRowHeight="15.75" x14ac:dyDescent="0.25"/>
  <cols>
    <col min="1" max="1" width="6.85546875" style="57" bestFit="1" customWidth="1"/>
    <col min="2" max="2" width="55.140625" style="66" customWidth="1"/>
    <col min="3" max="3" width="11.7109375" style="79" customWidth="1"/>
    <col min="4" max="4" width="6.85546875" style="57" bestFit="1" customWidth="1"/>
    <col min="5" max="5" width="15.7109375" style="58" customWidth="1"/>
    <col min="6" max="6" width="20.7109375" style="8" customWidth="1"/>
    <col min="7" max="7" width="10.7109375" style="8" bestFit="1" customWidth="1"/>
    <col min="8" max="8" width="9.7109375" style="8" bestFit="1" customWidth="1"/>
    <col min="9" max="255" width="9.140625" style="8"/>
    <col min="256" max="256" width="53.7109375" style="8" customWidth="1"/>
    <col min="257" max="257" width="11.5703125" style="8" customWidth="1"/>
    <col min="258" max="258" width="8.28515625" style="8" customWidth="1"/>
    <col min="259" max="259" width="27.140625" style="8" customWidth="1"/>
    <col min="260" max="260" width="17.140625" style="8" customWidth="1"/>
    <col min="261" max="261" width="19.28515625" style="8" customWidth="1"/>
    <col min="262" max="262" width="19.7109375" style="8" customWidth="1"/>
    <col min="263" max="511" width="9.140625" style="8"/>
    <col min="512" max="512" width="53.7109375" style="8" customWidth="1"/>
    <col min="513" max="513" width="11.5703125" style="8" customWidth="1"/>
    <col min="514" max="514" width="8.28515625" style="8" customWidth="1"/>
    <col min="515" max="515" width="27.140625" style="8" customWidth="1"/>
    <col min="516" max="516" width="17.140625" style="8" customWidth="1"/>
    <col min="517" max="517" width="19.28515625" style="8" customWidth="1"/>
    <col min="518" max="518" width="19.7109375" style="8" customWidth="1"/>
    <col min="519" max="767" width="9.140625" style="8"/>
    <col min="768" max="768" width="53.7109375" style="8" customWidth="1"/>
    <col min="769" max="769" width="11.5703125" style="8" customWidth="1"/>
    <col min="770" max="770" width="8.28515625" style="8" customWidth="1"/>
    <col min="771" max="771" width="27.140625" style="8" customWidth="1"/>
    <col min="772" max="772" width="17.140625" style="8" customWidth="1"/>
    <col min="773" max="773" width="19.28515625" style="8" customWidth="1"/>
    <col min="774" max="774" width="19.7109375" style="8" customWidth="1"/>
    <col min="775" max="1023" width="9.140625" style="8"/>
    <col min="1024" max="1024" width="53.7109375" style="8" customWidth="1"/>
    <col min="1025" max="1025" width="11.5703125" style="8" customWidth="1"/>
    <col min="1026" max="1026" width="8.28515625" style="8" customWidth="1"/>
    <col min="1027" max="1027" width="27.140625" style="8" customWidth="1"/>
    <col min="1028" max="1028" width="17.140625" style="8" customWidth="1"/>
    <col min="1029" max="1029" width="19.28515625" style="8" customWidth="1"/>
    <col min="1030" max="1030" width="19.7109375" style="8" customWidth="1"/>
    <col min="1031" max="1279" width="9.140625" style="8"/>
    <col min="1280" max="1280" width="53.7109375" style="8" customWidth="1"/>
    <col min="1281" max="1281" width="11.5703125" style="8" customWidth="1"/>
    <col min="1282" max="1282" width="8.28515625" style="8" customWidth="1"/>
    <col min="1283" max="1283" width="27.140625" style="8" customWidth="1"/>
    <col min="1284" max="1284" width="17.140625" style="8" customWidth="1"/>
    <col min="1285" max="1285" width="19.28515625" style="8" customWidth="1"/>
    <col min="1286" max="1286" width="19.7109375" style="8" customWidth="1"/>
    <col min="1287" max="1535" width="9.140625" style="8"/>
    <col min="1536" max="1536" width="53.7109375" style="8" customWidth="1"/>
    <col min="1537" max="1537" width="11.5703125" style="8" customWidth="1"/>
    <col min="1538" max="1538" width="8.28515625" style="8" customWidth="1"/>
    <col min="1539" max="1539" width="27.140625" style="8" customWidth="1"/>
    <col min="1540" max="1540" width="17.140625" style="8" customWidth="1"/>
    <col min="1541" max="1541" width="19.28515625" style="8" customWidth="1"/>
    <col min="1542" max="1542" width="19.7109375" style="8" customWidth="1"/>
    <col min="1543" max="1791" width="9.140625" style="8"/>
    <col min="1792" max="1792" width="53.7109375" style="8" customWidth="1"/>
    <col min="1793" max="1793" width="11.5703125" style="8" customWidth="1"/>
    <col min="1794" max="1794" width="8.28515625" style="8" customWidth="1"/>
    <col min="1795" max="1795" width="27.140625" style="8" customWidth="1"/>
    <col min="1796" max="1796" width="17.140625" style="8" customWidth="1"/>
    <col min="1797" max="1797" width="19.28515625" style="8" customWidth="1"/>
    <col min="1798" max="1798" width="19.7109375" style="8" customWidth="1"/>
    <col min="1799" max="2047" width="9.140625" style="8"/>
    <col min="2048" max="2048" width="53.7109375" style="8" customWidth="1"/>
    <col min="2049" max="2049" width="11.5703125" style="8" customWidth="1"/>
    <col min="2050" max="2050" width="8.28515625" style="8" customWidth="1"/>
    <col min="2051" max="2051" width="27.140625" style="8" customWidth="1"/>
    <col min="2052" max="2052" width="17.140625" style="8" customWidth="1"/>
    <col min="2053" max="2053" width="19.28515625" style="8" customWidth="1"/>
    <col min="2054" max="2054" width="19.7109375" style="8" customWidth="1"/>
    <col min="2055" max="2303" width="9.140625" style="8"/>
    <col min="2304" max="2304" width="53.7109375" style="8" customWidth="1"/>
    <col min="2305" max="2305" width="11.5703125" style="8" customWidth="1"/>
    <col min="2306" max="2306" width="8.28515625" style="8" customWidth="1"/>
    <col min="2307" max="2307" width="27.140625" style="8" customWidth="1"/>
    <col min="2308" max="2308" width="17.140625" style="8" customWidth="1"/>
    <col min="2309" max="2309" width="19.28515625" style="8" customWidth="1"/>
    <col min="2310" max="2310" width="19.7109375" style="8" customWidth="1"/>
    <col min="2311" max="2559" width="9.140625" style="8"/>
    <col min="2560" max="2560" width="53.7109375" style="8" customWidth="1"/>
    <col min="2561" max="2561" width="11.5703125" style="8" customWidth="1"/>
    <col min="2562" max="2562" width="8.28515625" style="8" customWidth="1"/>
    <col min="2563" max="2563" width="27.140625" style="8" customWidth="1"/>
    <col min="2564" max="2564" width="17.140625" style="8" customWidth="1"/>
    <col min="2565" max="2565" width="19.28515625" style="8" customWidth="1"/>
    <col min="2566" max="2566" width="19.7109375" style="8" customWidth="1"/>
    <col min="2567" max="2815" width="9.140625" style="8"/>
    <col min="2816" max="2816" width="53.7109375" style="8" customWidth="1"/>
    <col min="2817" max="2817" width="11.5703125" style="8" customWidth="1"/>
    <col min="2818" max="2818" width="8.28515625" style="8" customWidth="1"/>
    <col min="2819" max="2819" width="27.140625" style="8" customWidth="1"/>
    <col min="2820" max="2820" width="17.140625" style="8" customWidth="1"/>
    <col min="2821" max="2821" width="19.28515625" style="8" customWidth="1"/>
    <col min="2822" max="2822" width="19.7109375" style="8" customWidth="1"/>
    <col min="2823" max="3071" width="9.140625" style="8"/>
    <col min="3072" max="3072" width="53.7109375" style="8" customWidth="1"/>
    <col min="3073" max="3073" width="11.5703125" style="8" customWidth="1"/>
    <col min="3074" max="3074" width="8.28515625" style="8" customWidth="1"/>
    <col min="3075" max="3075" width="27.140625" style="8" customWidth="1"/>
    <col min="3076" max="3076" width="17.140625" style="8" customWidth="1"/>
    <col min="3077" max="3077" width="19.28515625" style="8" customWidth="1"/>
    <col min="3078" max="3078" width="19.7109375" style="8" customWidth="1"/>
    <col min="3079" max="3327" width="9.140625" style="8"/>
    <col min="3328" max="3328" width="53.7109375" style="8" customWidth="1"/>
    <col min="3329" max="3329" width="11.5703125" style="8" customWidth="1"/>
    <col min="3330" max="3330" width="8.28515625" style="8" customWidth="1"/>
    <col min="3331" max="3331" width="27.140625" style="8" customWidth="1"/>
    <col min="3332" max="3332" width="17.140625" style="8" customWidth="1"/>
    <col min="3333" max="3333" width="19.28515625" style="8" customWidth="1"/>
    <col min="3334" max="3334" width="19.7109375" style="8" customWidth="1"/>
    <col min="3335" max="3583" width="9.140625" style="8"/>
    <col min="3584" max="3584" width="53.7109375" style="8" customWidth="1"/>
    <col min="3585" max="3585" width="11.5703125" style="8" customWidth="1"/>
    <col min="3586" max="3586" width="8.28515625" style="8" customWidth="1"/>
    <col min="3587" max="3587" width="27.140625" style="8" customWidth="1"/>
    <col min="3588" max="3588" width="17.140625" style="8" customWidth="1"/>
    <col min="3589" max="3589" width="19.28515625" style="8" customWidth="1"/>
    <col min="3590" max="3590" width="19.7109375" style="8" customWidth="1"/>
    <col min="3591" max="3839" width="9.140625" style="8"/>
    <col min="3840" max="3840" width="53.7109375" style="8" customWidth="1"/>
    <col min="3841" max="3841" width="11.5703125" style="8" customWidth="1"/>
    <col min="3842" max="3842" width="8.28515625" style="8" customWidth="1"/>
    <col min="3843" max="3843" width="27.140625" style="8" customWidth="1"/>
    <col min="3844" max="3844" width="17.140625" style="8" customWidth="1"/>
    <col min="3845" max="3845" width="19.28515625" style="8" customWidth="1"/>
    <col min="3846" max="3846" width="19.7109375" style="8" customWidth="1"/>
    <col min="3847" max="4095" width="9.140625" style="8"/>
    <col min="4096" max="4096" width="53.7109375" style="8" customWidth="1"/>
    <col min="4097" max="4097" width="11.5703125" style="8" customWidth="1"/>
    <col min="4098" max="4098" width="8.28515625" style="8" customWidth="1"/>
    <col min="4099" max="4099" width="27.140625" style="8" customWidth="1"/>
    <col min="4100" max="4100" width="17.140625" style="8" customWidth="1"/>
    <col min="4101" max="4101" width="19.28515625" style="8" customWidth="1"/>
    <col min="4102" max="4102" width="19.7109375" style="8" customWidth="1"/>
    <col min="4103" max="4351" width="9.140625" style="8"/>
    <col min="4352" max="4352" width="53.7109375" style="8" customWidth="1"/>
    <col min="4353" max="4353" width="11.5703125" style="8" customWidth="1"/>
    <col min="4354" max="4354" width="8.28515625" style="8" customWidth="1"/>
    <col min="4355" max="4355" width="27.140625" style="8" customWidth="1"/>
    <col min="4356" max="4356" width="17.140625" style="8" customWidth="1"/>
    <col min="4357" max="4357" width="19.28515625" style="8" customWidth="1"/>
    <col min="4358" max="4358" width="19.7109375" style="8" customWidth="1"/>
    <col min="4359" max="4607" width="9.140625" style="8"/>
    <col min="4608" max="4608" width="53.7109375" style="8" customWidth="1"/>
    <col min="4609" max="4609" width="11.5703125" style="8" customWidth="1"/>
    <col min="4610" max="4610" width="8.28515625" style="8" customWidth="1"/>
    <col min="4611" max="4611" width="27.140625" style="8" customWidth="1"/>
    <col min="4612" max="4612" width="17.140625" style="8" customWidth="1"/>
    <col min="4613" max="4613" width="19.28515625" style="8" customWidth="1"/>
    <col min="4614" max="4614" width="19.7109375" style="8" customWidth="1"/>
    <col min="4615" max="4863" width="9.140625" style="8"/>
    <col min="4864" max="4864" width="53.7109375" style="8" customWidth="1"/>
    <col min="4865" max="4865" width="11.5703125" style="8" customWidth="1"/>
    <col min="4866" max="4866" width="8.28515625" style="8" customWidth="1"/>
    <col min="4867" max="4867" width="27.140625" style="8" customWidth="1"/>
    <col min="4868" max="4868" width="17.140625" style="8" customWidth="1"/>
    <col min="4869" max="4869" width="19.28515625" style="8" customWidth="1"/>
    <col min="4870" max="4870" width="19.7109375" style="8" customWidth="1"/>
    <col min="4871" max="5119" width="9.140625" style="8"/>
    <col min="5120" max="5120" width="53.7109375" style="8" customWidth="1"/>
    <col min="5121" max="5121" width="11.5703125" style="8" customWidth="1"/>
    <col min="5122" max="5122" width="8.28515625" style="8" customWidth="1"/>
    <col min="5123" max="5123" width="27.140625" style="8" customWidth="1"/>
    <col min="5124" max="5124" width="17.140625" style="8" customWidth="1"/>
    <col min="5125" max="5125" width="19.28515625" style="8" customWidth="1"/>
    <col min="5126" max="5126" width="19.7109375" style="8" customWidth="1"/>
    <col min="5127" max="5375" width="9.140625" style="8"/>
    <col min="5376" max="5376" width="53.7109375" style="8" customWidth="1"/>
    <col min="5377" max="5377" width="11.5703125" style="8" customWidth="1"/>
    <col min="5378" max="5378" width="8.28515625" style="8" customWidth="1"/>
    <col min="5379" max="5379" width="27.140625" style="8" customWidth="1"/>
    <col min="5380" max="5380" width="17.140625" style="8" customWidth="1"/>
    <col min="5381" max="5381" width="19.28515625" style="8" customWidth="1"/>
    <col min="5382" max="5382" width="19.7109375" style="8" customWidth="1"/>
    <col min="5383" max="5631" width="9.140625" style="8"/>
    <col min="5632" max="5632" width="53.7109375" style="8" customWidth="1"/>
    <col min="5633" max="5633" width="11.5703125" style="8" customWidth="1"/>
    <col min="5634" max="5634" width="8.28515625" style="8" customWidth="1"/>
    <col min="5635" max="5635" width="27.140625" style="8" customWidth="1"/>
    <col min="5636" max="5636" width="17.140625" style="8" customWidth="1"/>
    <col min="5637" max="5637" width="19.28515625" style="8" customWidth="1"/>
    <col min="5638" max="5638" width="19.7109375" style="8" customWidth="1"/>
    <col min="5639" max="5887" width="9.140625" style="8"/>
    <col min="5888" max="5888" width="53.7109375" style="8" customWidth="1"/>
    <col min="5889" max="5889" width="11.5703125" style="8" customWidth="1"/>
    <col min="5890" max="5890" width="8.28515625" style="8" customWidth="1"/>
    <col min="5891" max="5891" width="27.140625" style="8" customWidth="1"/>
    <col min="5892" max="5892" width="17.140625" style="8" customWidth="1"/>
    <col min="5893" max="5893" width="19.28515625" style="8" customWidth="1"/>
    <col min="5894" max="5894" width="19.7109375" style="8" customWidth="1"/>
    <col min="5895" max="6143" width="9.140625" style="8"/>
    <col min="6144" max="6144" width="53.7109375" style="8" customWidth="1"/>
    <col min="6145" max="6145" width="11.5703125" style="8" customWidth="1"/>
    <col min="6146" max="6146" width="8.28515625" style="8" customWidth="1"/>
    <col min="6147" max="6147" width="27.140625" style="8" customWidth="1"/>
    <col min="6148" max="6148" width="17.140625" style="8" customWidth="1"/>
    <col min="6149" max="6149" width="19.28515625" style="8" customWidth="1"/>
    <col min="6150" max="6150" width="19.7109375" style="8" customWidth="1"/>
    <col min="6151" max="6399" width="9.140625" style="8"/>
    <col min="6400" max="6400" width="53.7109375" style="8" customWidth="1"/>
    <col min="6401" max="6401" width="11.5703125" style="8" customWidth="1"/>
    <col min="6402" max="6402" width="8.28515625" style="8" customWidth="1"/>
    <col min="6403" max="6403" width="27.140625" style="8" customWidth="1"/>
    <col min="6404" max="6404" width="17.140625" style="8" customWidth="1"/>
    <col min="6405" max="6405" width="19.28515625" style="8" customWidth="1"/>
    <col min="6406" max="6406" width="19.7109375" style="8" customWidth="1"/>
    <col min="6407" max="6655" width="9.140625" style="8"/>
    <col min="6656" max="6656" width="53.7109375" style="8" customWidth="1"/>
    <col min="6657" max="6657" width="11.5703125" style="8" customWidth="1"/>
    <col min="6658" max="6658" width="8.28515625" style="8" customWidth="1"/>
    <col min="6659" max="6659" width="27.140625" style="8" customWidth="1"/>
    <col min="6660" max="6660" width="17.140625" style="8" customWidth="1"/>
    <col min="6661" max="6661" width="19.28515625" style="8" customWidth="1"/>
    <col min="6662" max="6662" width="19.7109375" style="8" customWidth="1"/>
    <col min="6663" max="6911" width="9.140625" style="8"/>
    <col min="6912" max="6912" width="53.7109375" style="8" customWidth="1"/>
    <col min="6913" max="6913" width="11.5703125" style="8" customWidth="1"/>
    <col min="6914" max="6914" width="8.28515625" style="8" customWidth="1"/>
    <col min="6915" max="6915" width="27.140625" style="8" customWidth="1"/>
    <col min="6916" max="6916" width="17.140625" style="8" customWidth="1"/>
    <col min="6917" max="6917" width="19.28515625" style="8" customWidth="1"/>
    <col min="6918" max="6918" width="19.7109375" style="8" customWidth="1"/>
    <col min="6919" max="7167" width="9.140625" style="8"/>
    <col min="7168" max="7168" width="53.7109375" style="8" customWidth="1"/>
    <col min="7169" max="7169" width="11.5703125" style="8" customWidth="1"/>
    <col min="7170" max="7170" width="8.28515625" style="8" customWidth="1"/>
    <col min="7171" max="7171" width="27.140625" style="8" customWidth="1"/>
    <col min="7172" max="7172" width="17.140625" style="8" customWidth="1"/>
    <col min="7173" max="7173" width="19.28515625" style="8" customWidth="1"/>
    <col min="7174" max="7174" width="19.7109375" style="8" customWidth="1"/>
    <col min="7175" max="7423" width="9.140625" style="8"/>
    <col min="7424" max="7424" width="53.7109375" style="8" customWidth="1"/>
    <col min="7425" max="7425" width="11.5703125" style="8" customWidth="1"/>
    <col min="7426" max="7426" width="8.28515625" style="8" customWidth="1"/>
    <col min="7427" max="7427" width="27.140625" style="8" customWidth="1"/>
    <col min="7428" max="7428" width="17.140625" style="8" customWidth="1"/>
    <col min="7429" max="7429" width="19.28515625" style="8" customWidth="1"/>
    <col min="7430" max="7430" width="19.7109375" style="8" customWidth="1"/>
    <col min="7431" max="7679" width="9.140625" style="8"/>
    <col min="7680" max="7680" width="53.7109375" style="8" customWidth="1"/>
    <col min="7681" max="7681" width="11.5703125" style="8" customWidth="1"/>
    <col min="7682" max="7682" width="8.28515625" style="8" customWidth="1"/>
    <col min="7683" max="7683" width="27.140625" style="8" customWidth="1"/>
    <col min="7684" max="7684" width="17.140625" style="8" customWidth="1"/>
    <col min="7685" max="7685" width="19.28515625" style="8" customWidth="1"/>
    <col min="7686" max="7686" width="19.7109375" style="8" customWidth="1"/>
    <col min="7687" max="7935" width="9.140625" style="8"/>
    <col min="7936" max="7936" width="53.7109375" style="8" customWidth="1"/>
    <col min="7937" max="7937" width="11.5703125" style="8" customWidth="1"/>
    <col min="7938" max="7938" width="8.28515625" style="8" customWidth="1"/>
    <col min="7939" max="7939" width="27.140625" style="8" customWidth="1"/>
    <col min="7940" max="7940" width="17.140625" style="8" customWidth="1"/>
    <col min="7941" max="7941" width="19.28515625" style="8" customWidth="1"/>
    <col min="7942" max="7942" width="19.7109375" style="8" customWidth="1"/>
    <col min="7943" max="8191" width="9.140625" style="8"/>
    <col min="8192" max="8192" width="53.7109375" style="8" customWidth="1"/>
    <col min="8193" max="8193" width="11.5703125" style="8" customWidth="1"/>
    <col min="8194" max="8194" width="8.28515625" style="8" customWidth="1"/>
    <col min="8195" max="8195" width="27.140625" style="8" customWidth="1"/>
    <col min="8196" max="8196" width="17.140625" style="8" customWidth="1"/>
    <col min="8197" max="8197" width="19.28515625" style="8" customWidth="1"/>
    <col min="8198" max="8198" width="19.7109375" style="8" customWidth="1"/>
    <col min="8199" max="8447" width="9.140625" style="8"/>
    <col min="8448" max="8448" width="53.7109375" style="8" customWidth="1"/>
    <col min="8449" max="8449" width="11.5703125" style="8" customWidth="1"/>
    <col min="8450" max="8450" width="8.28515625" style="8" customWidth="1"/>
    <col min="8451" max="8451" width="27.140625" style="8" customWidth="1"/>
    <col min="8452" max="8452" width="17.140625" style="8" customWidth="1"/>
    <col min="8453" max="8453" width="19.28515625" style="8" customWidth="1"/>
    <col min="8454" max="8454" width="19.7109375" style="8" customWidth="1"/>
    <col min="8455" max="8703" width="9.140625" style="8"/>
    <col min="8704" max="8704" width="53.7109375" style="8" customWidth="1"/>
    <col min="8705" max="8705" width="11.5703125" style="8" customWidth="1"/>
    <col min="8706" max="8706" width="8.28515625" style="8" customWidth="1"/>
    <col min="8707" max="8707" width="27.140625" style="8" customWidth="1"/>
    <col min="8708" max="8708" width="17.140625" style="8" customWidth="1"/>
    <col min="8709" max="8709" width="19.28515625" style="8" customWidth="1"/>
    <col min="8710" max="8710" width="19.7109375" style="8" customWidth="1"/>
    <col min="8711" max="8959" width="9.140625" style="8"/>
    <col min="8960" max="8960" width="53.7109375" style="8" customWidth="1"/>
    <col min="8961" max="8961" width="11.5703125" style="8" customWidth="1"/>
    <col min="8962" max="8962" width="8.28515625" style="8" customWidth="1"/>
    <col min="8963" max="8963" width="27.140625" style="8" customWidth="1"/>
    <col min="8964" max="8964" width="17.140625" style="8" customWidth="1"/>
    <col min="8965" max="8965" width="19.28515625" style="8" customWidth="1"/>
    <col min="8966" max="8966" width="19.7109375" style="8" customWidth="1"/>
    <col min="8967" max="9215" width="9.140625" style="8"/>
    <col min="9216" max="9216" width="53.7109375" style="8" customWidth="1"/>
    <col min="9217" max="9217" width="11.5703125" style="8" customWidth="1"/>
    <col min="9218" max="9218" width="8.28515625" style="8" customWidth="1"/>
    <col min="9219" max="9219" width="27.140625" style="8" customWidth="1"/>
    <col min="9220" max="9220" width="17.140625" style="8" customWidth="1"/>
    <col min="9221" max="9221" width="19.28515625" style="8" customWidth="1"/>
    <col min="9222" max="9222" width="19.7109375" style="8" customWidth="1"/>
    <col min="9223" max="9471" width="9.140625" style="8"/>
    <col min="9472" max="9472" width="53.7109375" style="8" customWidth="1"/>
    <col min="9473" max="9473" width="11.5703125" style="8" customWidth="1"/>
    <col min="9474" max="9474" width="8.28515625" style="8" customWidth="1"/>
    <col min="9475" max="9475" width="27.140625" style="8" customWidth="1"/>
    <col min="9476" max="9476" width="17.140625" style="8" customWidth="1"/>
    <col min="9477" max="9477" width="19.28515625" style="8" customWidth="1"/>
    <col min="9478" max="9478" width="19.7109375" style="8" customWidth="1"/>
    <col min="9479" max="9727" width="9.140625" style="8"/>
    <col min="9728" max="9728" width="53.7109375" style="8" customWidth="1"/>
    <col min="9729" max="9729" width="11.5703125" style="8" customWidth="1"/>
    <col min="9730" max="9730" width="8.28515625" style="8" customWidth="1"/>
    <col min="9731" max="9731" width="27.140625" style="8" customWidth="1"/>
    <col min="9732" max="9732" width="17.140625" style="8" customWidth="1"/>
    <col min="9733" max="9733" width="19.28515625" style="8" customWidth="1"/>
    <col min="9734" max="9734" width="19.7109375" style="8" customWidth="1"/>
    <col min="9735" max="9983" width="9.140625" style="8"/>
    <col min="9984" max="9984" width="53.7109375" style="8" customWidth="1"/>
    <col min="9985" max="9985" width="11.5703125" style="8" customWidth="1"/>
    <col min="9986" max="9986" width="8.28515625" style="8" customWidth="1"/>
    <col min="9987" max="9987" width="27.140625" style="8" customWidth="1"/>
    <col min="9988" max="9988" width="17.140625" style="8" customWidth="1"/>
    <col min="9989" max="9989" width="19.28515625" style="8" customWidth="1"/>
    <col min="9990" max="9990" width="19.7109375" style="8" customWidth="1"/>
    <col min="9991" max="10239" width="9.140625" style="8"/>
    <col min="10240" max="10240" width="53.7109375" style="8" customWidth="1"/>
    <col min="10241" max="10241" width="11.5703125" style="8" customWidth="1"/>
    <col min="10242" max="10242" width="8.28515625" style="8" customWidth="1"/>
    <col min="10243" max="10243" width="27.140625" style="8" customWidth="1"/>
    <col min="10244" max="10244" width="17.140625" style="8" customWidth="1"/>
    <col min="10245" max="10245" width="19.28515625" style="8" customWidth="1"/>
    <col min="10246" max="10246" width="19.7109375" style="8" customWidth="1"/>
    <col min="10247" max="10495" width="9.140625" style="8"/>
    <col min="10496" max="10496" width="53.7109375" style="8" customWidth="1"/>
    <col min="10497" max="10497" width="11.5703125" style="8" customWidth="1"/>
    <col min="10498" max="10498" width="8.28515625" style="8" customWidth="1"/>
    <col min="10499" max="10499" width="27.140625" style="8" customWidth="1"/>
    <col min="10500" max="10500" width="17.140625" style="8" customWidth="1"/>
    <col min="10501" max="10501" width="19.28515625" style="8" customWidth="1"/>
    <col min="10502" max="10502" width="19.7109375" style="8" customWidth="1"/>
    <col min="10503" max="10751" width="9.140625" style="8"/>
    <col min="10752" max="10752" width="53.7109375" style="8" customWidth="1"/>
    <col min="10753" max="10753" width="11.5703125" style="8" customWidth="1"/>
    <col min="10754" max="10754" width="8.28515625" style="8" customWidth="1"/>
    <col min="10755" max="10755" width="27.140625" style="8" customWidth="1"/>
    <col min="10756" max="10756" width="17.140625" style="8" customWidth="1"/>
    <col min="10757" max="10757" width="19.28515625" style="8" customWidth="1"/>
    <col min="10758" max="10758" width="19.7109375" style="8" customWidth="1"/>
    <col min="10759" max="11007" width="9.140625" style="8"/>
    <col min="11008" max="11008" width="53.7109375" style="8" customWidth="1"/>
    <col min="11009" max="11009" width="11.5703125" style="8" customWidth="1"/>
    <col min="11010" max="11010" width="8.28515625" style="8" customWidth="1"/>
    <col min="11011" max="11011" width="27.140625" style="8" customWidth="1"/>
    <col min="11012" max="11012" width="17.140625" style="8" customWidth="1"/>
    <col min="11013" max="11013" width="19.28515625" style="8" customWidth="1"/>
    <col min="11014" max="11014" width="19.7109375" style="8" customWidth="1"/>
    <col min="11015" max="11263" width="9.140625" style="8"/>
    <col min="11264" max="11264" width="53.7109375" style="8" customWidth="1"/>
    <col min="11265" max="11265" width="11.5703125" style="8" customWidth="1"/>
    <col min="11266" max="11266" width="8.28515625" style="8" customWidth="1"/>
    <col min="11267" max="11267" width="27.140625" style="8" customWidth="1"/>
    <col min="11268" max="11268" width="17.140625" style="8" customWidth="1"/>
    <col min="11269" max="11269" width="19.28515625" style="8" customWidth="1"/>
    <col min="11270" max="11270" width="19.7109375" style="8" customWidth="1"/>
    <col min="11271" max="11519" width="9.140625" style="8"/>
    <col min="11520" max="11520" width="53.7109375" style="8" customWidth="1"/>
    <col min="11521" max="11521" width="11.5703125" style="8" customWidth="1"/>
    <col min="11522" max="11522" width="8.28515625" style="8" customWidth="1"/>
    <col min="11523" max="11523" width="27.140625" style="8" customWidth="1"/>
    <col min="11524" max="11524" width="17.140625" style="8" customWidth="1"/>
    <col min="11525" max="11525" width="19.28515625" style="8" customWidth="1"/>
    <col min="11526" max="11526" width="19.7109375" style="8" customWidth="1"/>
    <col min="11527" max="11775" width="9.140625" style="8"/>
    <col min="11776" max="11776" width="53.7109375" style="8" customWidth="1"/>
    <col min="11777" max="11777" width="11.5703125" style="8" customWidth="1"/>
    <col min="11778" max="11778" width="8.28515625" style="8" customWidth="1"/>
    <col min="11779" max="11779" width="27.140625" style="8" customWidth="1"/>
    <col min="11780" max="11780" width="17.140625" style="8" customWidth="1"/>
    <col min="11781" max="11781" width="19.28515625" style="8" customWidth="1"/>
    <col min="11782" max="11782" width="19.7109375" style="8" customWidth="1"/>
    <col min="11783" max="12031" width="9.140625" style="8"/>
    <col min="12032" max="12032" width="53.7109375" style="8" customWidth="1"/>
    <col min="12033" max="12033" width="11.5703125" style="8" customWidth="1"/>
    <col min="12034" max="12034" width="8.28515625" style="8" customWidth="1"/>
    <col min="12035" max="12035" width="27.140625" style="8" customWidth="1"/>
    <col min="12036" max="12036" width="17.140625" style="8" customWidth="1"/>
    <col min="12037" max="12037" width="19.28515625" style="8" customWidth="1"/>
    <col min="12038" max="12038" width="19.7109375" style="8" customWidth="1"/>
    <col min="12039" max="12287" width="9.140625" style="8"/>
    <col min="12288" max="12288" width="53.7109375" style="8" customWidth="1"/>
    <col min="12289" max="12289" width="11.5703125" style="8" customWidth="1"/>
    <col min="12290" max="12290" width="8.28515625" style="8" customWidth="1"/>
    <col min="12291" max="12291" width="27.140625" style="8" customWidth="1"/>
    <col min="12292" max="12292" width="17.140625" style="8" customWidth="1"/>
    <col min="12293" max="12293" width="19.28515625" style="8" customWidth="1"/>
    <col min="12294" max="12294" width="19.7109375" style="8" customWidth="1"/>
    <col min="12295" max="12543" width="9.140625" style="8"/>
    <col min="12544" max="12544" width="53.7109375" style="8" customWidth="1"/>
    <col min="12545" max="12545" width="11.5703125" style="8" customWidth="1"/>
    <col min="12546" max="12546" width="8.28515625" style="8" customWidth="1"/>
    <col min="12547" max="12547" width="27.140625" style="8" customWidth="1"/>
    <col min="12548" max="12548" width="17.140625" style="8" customWidth="1"/>
    <col min="12549" max="12549" width="19.28515625" style="8" customWidth="1"/>
    <col min="12550" max="12550" width="19.7109375" style="8" customWidth="1"/>
    <col min="12551" max="12799" width="9.140625" style="8"/>
    <col min="12800" max="12800" width="53.7109375" style="8" customWidth="1"/>
    <col min="12801" max="12801" width="11.5703125" style="8" customWidth="1"/>
    <col min="12802" max="12802" width="8.28515625" style="8" customWidth="1"/>
    <col min="12803" max="12803" width="27.140625" style="8" customWidth="1"/>
    <col min="12804" max="12804" width="17.140625" style="8" customWidth="1"/>
    <col min="12805" max="12805" width="19.28515625" style="8" customWidth="1"/>
    <col min="12806" max="12806" width="19.7109375" style="8" customWidth="1"/>
    <col min="12807" max="13055" width="9.140625" style="8"/>
    <col min="13056" max="13056" width="53.7109375" style="8" customWidth="1"/>
    <col min="13057" max="13057" width="11.5703125" style="8" customWidth="1"/>
    <col min="13058" max="13058" width="8.28515625" style="8" customWidth="1"/>
    <col min="13059" max="13059" width="27.140625" style="8" customWidth="1"/>
    <col min="13060" max="13060" width="17.140625" style="8" customWidth="1"/>
    <col min="13061" max="13061" width="19.28515625" style="8" customWidth="1"/>
    <col min="13062" max="13062" width="19.7109375" style="8" customWidth="1"/>
    <col min="13063" max="13311" width="9.140625" style="8"/>
    <col min="13312" max="13312" width="53.7109375" style="8" customWidth="1"/>
    <col min="13313" max="13313" width="11.5703125" style="8" customWidth="1"/>
    <col min="13314" max="13314" width="8.28515625" style="8" customWidth="1"/>
    <col min="13315" max="13315" width="27.140625" style="8" customWidth="1"/>
    <col min="13316" max="13316" width="17.140625" style="8" customWidth="1"/>
    <col min="13317" max="13317" width="19.28515625" style="8" customWidth="1"/>
    <col min="13318" max="13318" width="19.7109375" style="8" customWidth="1"/>
    <col min="13319" max="13567" width="9.140625" style="8"/>
    <col min="13568" max="13568" width="53.7109375" style="8" customWidth="1"/>
    <col min="13569" max="13569" width="11.5703125" style="8" customWidth="1"/>
    <col min="13570" max="13570" width="8.28515625" style="8" customWidth="1"/>
    <col min="13571" max="13571" width="27.140625" style="8" customWidth="1"/>
    <col min="13572" max="13572" width="17.140625" style="8" customWidth="1"/>
    <col min="13573" max="13573" width="19.28515625" style="8" customWidth="1"/>
    <col min="13574" max="13574" width="19.7109375" style="8" customWidth="1"/>
    <col min="13575" max="13823" width="9.140625" style="8"/>
    <col min="13824" max="13824" width="53.7109375" style="8" customWidth="1"/>
    <col min="13825" max="13825" width="11.5703125" style="8" customWidth="1"/>
    <col min="13826" max="13826" width="8.28515625" style="8" customWidth="1"/>
    <col min="13827" max="13827" width="27.140625" style="8" customWidth="1"/>
    <col min="13828" max="13828" width="17.140625" style="8" customWidth="1"/>
    <col min="13829" max="13829" width="19.28515625" style="8" customWidth="1"/>
    <col min="13830" max="13830" width="19.7109375" style="8" customWidth="1"/>
    <col min="13831" max="14079" width="9.140625" style="8"/>
    <col min="14080" max="14080" width="53.7109375" style="8" customWidth="1"/>
    <col min="14081" max="14081" width="11.5703125" style="8" customWidth="1"/>
    <col min="14082" max="14082" width="8.28515625" style="8" customWidth="1"/>
    <col min="14083" max="14083" width="27.140625" style="8" customWidth="1"/>
    <col min="14084" max="14084" width="17.140625" style="8" customWidth="1"/>
    <col min="14085" max="14085" width="19.28515625" style="8" customWidth="1"/>
    <col min="14086" max="14086" width="19.7109375" style="8" customWidth="1"/>
    <col min="14087" max="14335" width="9.140625" style="8"/>
    <col min="14336" max="14336" width="53.7109375" style="8" customWidth="1"/>
    <col min="14337" max="14337" width="11.5703125" style="8" customWidth="1"/>
    <col min="14338" max="14338" width="8.28515625" style="8" customWidth="1"/>
    <col min="14339" max="14339" width="27.140625" style="8" customWidth="1"/>
    <col min="14340" max="14340" width="17.140625" style="8" customWidth="1"/>
    <col min="14341" max="14341" width="19.28515625" style="8" customWidth="1"/>
    <col min="14342" max="14342" width="19.7109375" style="8" customWidth="1"/>
    <col min="14343" max="14591" width="9.140625" style="8"/>
    <col min="14592" max="14592" width="53.7109375" style="8" customWidth="1"/>
    <col min="14593" max="14593" width="11.5703125" style="8" customWidth="1"/>
    <col min="14594" max="14594" width="8.28515625" style="8" customWidth="1"/>
    <col min="14595" max="14595" width="27.140625" style="8" customWidth="1"/>
    <col min="14596" max="14596" width="17.140625" style="8" customWidth="1"/>
    <col min="14597" max="14597" width="19.28515625" style="8" customWidth="1"/>
    <col min="14598" max="14598" width="19.7109375" style="8" customWidth="1"/>
    <col min="14599" max="14847" width="9.140625" style="8"/>
    <col min="14848" max="14848" width="53.7109375" style="8" customWidth="1"/>
    <col min="14849" max="14849" width="11.5703125" style="8" customWidth="1"/>
    <col min="14850" max="14850" width="8.28515625" style="8" customWidth="1"/>
    <col min="14851" max="14851" width="27.140625" style="8" customWidth="1"/>
    <col min="14852" max="14852" width="17.140625" style="8" customWidth="1"/>
    <col min="14853" max="14853" width="19.28515625" style="8" customWidth="1"/>
    <col min="14854" max="14854" width="19.7109375" style="8" customWidth="1"/>
    <col min="14855" max="15103" width="9.140625" style="8"/>
    <col min="15104" max="15104" width="53.7109375" style="8" customWidth="1"/>
    <col min="15105" max="15105" width="11.5703125" style="8" customWidth="1"/>
    <col min="15106" max="15106" width="8.28515625" style="8" customWidth="1"/>
    <col min="15107" max="15107" width="27.140625" style="8" customWidth="1"/>
    <col min="15108" max="15108" width="17.140625" style="8" customWidth="1"/>
    <col min="15109" max="15109" width="19.28515625" style="8" customWidth="1"/>
    <col min="15110" max="15110" width="19.7109375" style="8" customWidth="1"/>
    <col min="15111" max="15359" width="9.140625" style="8"/>
    <col min="15360" max="15360" width="53.7109375" style="8" customWidth="1"/>
    <col min="15361" max="15361" width="11.5703125" style="8" customWidth="1"/>
    <col min="15362" max="15362" width="8.28515625" style="8" customWidth="1"/>
    <col min="15363" max="15363" width="27.140625" style="8" customWidth="1"/>
    <col min="15364" max="15364" width="17.140625" style="8" customWidth="1"/>
    <col min="15365" max="15365" width="19.28515625" style="8" customWidth="1"/>
    <col min="15366" max="15366" width="19.7109375" style="8" customWidth="1"/>
    <col min="15367" max="15615" width="9.140625" style="8"/>
    <col min="15616" max="15616" width="53.7109375" style="8" customWidth="1"/>
    <col min="15617" max="15617" width="11.5703125" style="8" customWidth="1"/>
    <col min="15618" max="15618" width="8.28515625" style="8" customWidth="1"/>
    <col min="15619" max="15619" width="27.140625" style="8" customWidth="1"/>
    <col min="15620" max="15620" width="17.140625" style="8" customWidth="1"/>
    <col min="15621" max="15621" width="19.28515625" style="8" customWidth="1"/>
    <col min="15622" max="15622" width="19.7109375" style="8" customWidth="1"/>
    <col min="15623" max="15871" width="9.140625" style="8"/>
    <col min="15872" max="15872" width="53.7109375" style="8" customWidth="1"/>
    <col min="15873" max="15873" width="11.5703125" style="8" customWidth="1"/>
    <col min="15874" max="15874" width="8.28515625" style="8" customWidth="1"/>
    <col min="15875" max="15875" width="27.140625" style="8" customWidth="1"/>
    <col min="15876" max="15876" width="17.140625" style="8" customWidth="1"/>
    <col min="15877" max="15877" width="19.28515625" style="8" customWidth="1"/>
    <col min="15878" max="15878" width="19.7109375" style="8" customWidth="1"/>
    <col min="15879" max="16127" width="9.140625" style="8"/>
    <col min="16128" max="16128" width="53.7109375" style="8" customWidth="1"/>
    <col min="16129" max="16129" width="11.5703125" style="8" customWidth="1"/>
    <col min="16130" max="16130" width="8.28515625" style="8" customWidth="1"/>
    <col min="16131" max="16131" width="27.140625" style="8" customWidth="1"/>
    <col min="16132" max="16132" width="17.140625" style="8" customWidth="1"/>
    <col min="16133" max="16133" width="19.28515625" style="8" customWidth="1"/>
    <col min="16134" max="16134" width="19.7109375" style="8" customWidth="1"/>
    <col min="16135" max="16384" width="9.140625" style="8"/>
  </cols>
  <sheetData>
    <row r="1" spans="1:7" x14ac:dyDescent="0.25">
      <c r="A1" s="133" t="s">
        <v>8</v>
      </c>
      <c r="B1" s="133"/>
      <c r="C1" s="133"/>
      <c r="D1" s="133"/>
      <c r="E1" s="133"/>
      <c r="F1" s="133"/>
      <c r="G1" s="136"/>
    </row>
    <row r="2" spans="1:7" x14ac:dyDescent="0.25">
      <c r="A2" s="127" t="s">
        <v>1</v>
      </c>
      <c r="B2" s="127"/>
      <c r="C2" s="127"/>
      <c r="D2" s="127"/>
      <c r="E2" s="127"/>
      <c r="F2" s="127"/>
      <c r="G2" s="136"/>
    </row>
    <row r="3" spans="1:7" x14ac:dyDescent="0.25">
      <c r="A3" s="128" t="str">
        <f>'[2]COST EST PERIMETER FENCE'!A3:F3</f>
        <v>Note: this bill covers all items of work that are deemed to be included in the measurements and specifications.</v>
      </c>
      <c r="B3" s="129"/>
      <c r="C3" s="129"/>
      <c r="D3" s="129"/>
      <c r="E3" s="129"/>
      <c r="F3" s="129"/>
      <c r="G3" s="136"/>
    </row>
    <row r="4" spans="1:7" x14ac:dyDescent="0.25">
      <c r="A4" s="130" t="s">
        <v>2</v>
      </c>
      <c r="B4" s="131" t="s">
        <v>3</v>
      </c>
      <c r="C4" s="134" t="s">
        <v>4</v>
      </c>
      <c r="D4" s="130" t="s">
        <v>5</v>
      </c>
      <c r="E4" s="36" t="s">
        <v>25</v>
      </c>
      <c r="F4" s="37" t="s">
        <v>6</v>
      </c>
      <c r="G4" s="136"/>
    </row>
    <row r="5" spans="1:7" x14ac:dyDescent="0.25">
      <c r="A5" s="130"/>
      <c r="B5" s="131"/>
      <c r="C5" s="134"/>
      <c r="D5" s="130"/>
      <c r="E5" s="38" t="s">
        <v>7</v>
      </c>
      <c r="F5" s="39" t="s">
        <v>7</v>
      </c>
      <c r="G5" s="136"/>
    </row>
    <row r="6" spans="1:7" x14ac:dyDescent="0.25">
      <c r="A6" s="22"/>
      <c r="B6" s="23" t="str">
        <f>'[2]COST EST PERIMETER FENCE'!B5</f>
        <v>SITE PREPARATION</v>
      </c>
      <c r="C6" s="41"/>
      <c r="D6" s="40"/>
      <c r="E6" s="41"/>
      <c r="F6" s="42"/>
      <c r="G6" s="136"/>
    </row>
    <row r="7" spans="1:7" ht="30" x14ac:dyDescent="0.25">
      <c r="A7" s="6">
        <f>'[2]COST EST PERIMETER FENCE'!A6</f>
        <v>1</v>
      </c>
      <c r="B7" s="24" t="str">
        <f>'[2]COST EST PERIMETER FENCE'!B6</f>
        <v>Allow provisional sum for the demolition of the existing wall on the fence line of the premises.</v>
      </c>
      <c r="C7" s="76">
        <f>'[2]COST EST PERIMETER FENCE'!C6</f>
        <v>1</v>
      </c>
      <c r="D7" s="6" t="str">
        <f>'[2]COST EST PERIMETER FENCE'!D6</f>
        <v>Ls</v>
      </c>
      <c r="E7" s="51"/>
      <c r="F7" s="51">
        <f>E7*C7</f>
        <v>0</v>
      </c>
      <c r="G7" s="136"/>
    </row>
    <row r="8" spans="1:7" x14ac:dyDescent="0.25">
      <c r="A8" s="1"/>
      <c r="B8" s="16" t="str">
        <f>'[2]COST EST PERIMETER FENCE'!B7</f>
        <v>SUB STRUCTURE</v>
      </c>
      <c r="C8" s="41"/>
      <c r="D8" s="40"/>
      <c r="E8" s="41"/>
      <c r="F8" s="42"/>
      <c r="G8" s="136"/>
    </row>
    <row r="9" spans="1:7" x14ac:dyDescent="0.25">
      <c r="A9" s="2">
        <f>'[2]COST EST PERIMETER FENCE'!A8</f>
        <v>2</v>
      </c>
      <c r="B9" s="3" t="str">
        <f>'[2]COST EST PERIMETER FENCE'!B8</f>
        <v>EXCAVATON AND EARTH WORK</v>
      </c>
      <c r="C9" s="44"/>
      <c r="D9" s="43"/>
      <c r="E9" s="44"/>
      <c r="F9" s="45"/>
      <c r="G9" s="136"/>
    </row>
    <row r="10" spans="1:7" x14ac:dyDescent="0.25">
      <c r="A10" s="4">
        <f>'[2]COST EST PERIMETER FENCE'!A11</f>
        <v>0</v>
      </c>
      <c r="B10" s="5" t="str">
        <f>'[2]COST EST PERIMETER FENCE'!B11</f>
        <v>Fence</v>
      </c>
      <c r="C10" s="48">
        <f>'[2]COST EST PERIMETER FENCE'!C11</f>
        <v>106.47</v>
      </c>
      <c r="D10" s="46" t="str">
        <f>'[2]COST EST PERIMETER FENCE'!D11</f>
        <v>Cu m</v>
      </c>
      <c r="E10" s="48"/>
      <c r="F10" s="51">
        <f>E10*C10</f>
        <v>0</v>
      </c>
      <c r="G10" s="136"/>
    </row>
    <row r="11" spans="1:7" x14ac:dyDescent="0.25">
      <c r="A11" s="6">
        <f>'[2]COST EST PERIMETER FENCE'!A9</f>
        <v>2.1</v>
      </c>
      <c r="B11" s="7" t="str">
        <f>'[2]COST EST PERIMETER FENCE'!B9</f>
        <v>TRENCH EXCAVATION</v>
      </c>
      <c r="C11" s="51"/>
      <c r="D11" s="50"/>
      <c r="E11" s="51"/>
      <c r="F11" s="52"/>
      <c r="G11" s="136"/>
    </row>
    <row r="12" spans="1:7" ht="45" x14ac:dyDescent="0.25">
      <c r="A12" s="6"/>
      <c r="B12" s="9" t="str">
        <f>'[2]COST EST PERIMETER FENCE'!B10</f>
        <v>Excavate trench for foundation exceeding 0.30m in width max. depth n.e 1.5 meters starting at ground level.</v>
      </c>
      <c r="C12" s="76"/>
      <c r="D12" s="6"/>
      <c r="E12" s="51"/>
      <c r="F12" s="51"/>
      <c r="G12" s="136"/>
    </row>
    <row r="13" spans="1:7" ht="15" x14ac:dyDescent="0.25">
      <c r="A13" s="6"/>
      <c r="B13" s="9" t="str">
        <f>'[2]COST EST PERIMETER FENCE'!B11</f>
        <v>Fence</v>
      </c>
      <c r="C13" s="76">
        <f>'[2]COST EST PERIMETER FENCE'!C11</f>
        <v>106.47</v>
      </c>
      <c r="D13" s="6" t="str">
        <f>'[2]COST EST PERIMETER FENCE'!D11</f>
        <v>Cu m</v>
      </c>
      <c r="E13" s="51"/>
      <c r="F13" s="51">
        <f>E13*C13</f>
        <v>0</v>
      </c>
      <c r="G13" s="136"/>
    </row>
    <row r="14" spans="1:7" x14ac:dyDescent="0.25">
      <c r="A14" s="6">
        <f>'[2]COST EST PERIMETER FENCE'!A12</f>
        <v>2.2000000000000002</v>
      </c>
      <c r="B14" s="7" t="str">
        <f>'[2]COST EST PERIMETER FENCE'!B12</f>
        <v>FILLING TO EXCAVATION</v>
      </c>
      <c r="C14" s="76"/>
      <c r="D14" s="6"/>
      <c r="E14" s="51"/>
      <c r="F14" s="52"/>
      <c r="G14" s="136"/>
    </row>
    <row r="15" spans="1:7" ht="45" x14ac:dyDescent="0.25">
      <c r="A15" s="6"/>
      <c r="B15" s="9" t="str">
        <f>'[2]COST EST PERIMETER FENCE'!B13</f>
        <v>Back fill selected excavated materials around foundation, average thickness n.e 0.25 meter arising from excavation levelled  &amp; compacted.</v>
      </c>
      <c r="C15" s="76"/>
      <c r="D15" s="6"/>
      <c r="E15" s="51"/>
      <c r="F15" s="51"/>
      <c r="G15" s="136"/>
    </row>
    <row r="16" spans="1:7" ht="15" x14ac:dyDescent="0.25">
      <c r="A16" s="6"/>
      <c r="B16" s="9" t="str">
        <f>'[2]COST EST PERIMETER FENCE'!B14</f>
        <v>Fence</v>
      </c>
      <c r="C16" s="76">
        <f>'[2]COST EST PERIMETER FENCE'!C14</f>
        <v>71.486999999999995</v>
      </c>
      <c r="D16" s="6" t="str">
        <f>'[2]COST EST PERIMETER FENCE'!D14</f>
        <v>Cu m</v>
      </c>
      <c r="E16" s="51"/>
      <c r="F16" s="51">
        <f>E16*C16</f>
        <v>0</v>
      </c>
      <c r="G16" s="136"/>
    </row>
    <row r="17" spans="1:7" x14ac:dyDescent="0.25">
      <c r="A17" s="6">
        <f>'[2]COST EST PERIMETER FENCE'!A15</f>
        <v>2.2999999999999998</v>
      </c>
      <c r="B17" s="7" t="str">
        <f>'[2]COST EST PERIMETER FENCE'!B15</f>
        <v>FILLING TO MAKE UP LEVEL</v>
      </c>
      <c r="C17" s="76"/>
      <c r="D17" s="6"/>
      <c r="E17" s="51"/>
      <c r="F17" s="52"/>
      <c r="G17" s="136"/>
    </row>
    <row r="18" spans="1:7" ht="45" x14ac:dyDescent="0.25">
      <c r="A18" s="6"/>
      <c r="B18" s="9" t="str">
        <f>'[2]COST EST PERIMETER FENCE'!B16</f>
        <v>Hardcore filling average thckness exceeding 0.25 meter obtained off site imported rock laterite materials in layers n.e 150mm thick in:</v>
      </c>
      <c r="C18" s="76"/>
      <c r="D18" s="6"/>
      <c r="E18" s="51"/>
      <c r="F18" s="52"/>
      <c r="G18" s="136"/>
    </row>
    <row r="19" spans="1:7" ht="15" x14ac:dyDescent="0.25">
      <c r="A19" s="6"/>
      <c r="B19" s="9" t="str">
        <f>'[2]COST EST PERIMETER FENCE'!B17</f>
        <v xml:space="preserve">150 - 200mm depth </v>
      </c>
      <c r="C19" s="76">
        <f>'[2]COST EST PERIMETER FENCE'!C17</f>
        <v>14.4</v>
      </c>
      <c r="D19" s="6" t="str">
        <f>'[2]COST EST PERIMETER FENCE'!D17</f>
        <v>Cu m</v>
      </c>
      <c r="E19" s="51"/>
      <c r="F19" s="51">
        <f>E19*C19</f>
        <v>0</v>
      </c>
      <c r="G19" s="136"/>
    </row>
    <row r="20" spans="1:7" ht="15" x14ac:dyDescent="0.25">
      <c r="A20" s="6"/>
      <c r="B20" s="9" t="str">
        <f>'[2]COST EST PERIMETER FENCE'!B18</f>
        <v>Fence</v>
      </c>
      <c r="C20" s="76">
        <f>'[2]COST EST PERIMETER FENCE'!C18</f>
        <v>11.914499999999999</v>
      </c>
      <c r="D20" s="6" t="str">
        <f>'[2]COST EST PERIMETER FENCE'!D18</f>
        <v>Cu m</v>
      </c>
      <c r="E20" s="51"/>
      <c r="F20" s="51">
        <f>E20*C20</f>
        <v>0</v>
      </c>
      <c r="G20" s="136"/>
    </row>
    <row r="21" spans="1:7" ht="14.25" customHeight="1" x14ac:dyDescent="0.25">
      <c r="A21" s="6">
        <f>'[2]COST EST PERIMETER FENCE'!A19</f>
        <v>2.4</v>
      </c>
      <c r="B21" s="7" t="str">
        <f>'[2]COST EST PERIMETER FENCE'!B19</f>
        <v>SURFACE TREATMENT</v>
      </c>
      <c r="C21" s="76"/>
      <c r="D21" s="6"/>
      <c r="E21" s="51"/>
      <c r="F21" s="52"/>
      <c r="G21" s="136"/>
    </row>
    <row r="22" spans="1:7" ht="25.7" customHeight="1" x14ac:dyDescent="0.25">
      <c r="A22" s="6"/>
      <c r="B22" s="9" t="str">
        <f>'[2]COST EST PERIMETER FENCE'!B20</f>
        <v>Prepare and apply "dieldrex 20" anti-termite treatment to faces and bottom of excavation (Trench &amp; Pit)</v>
      </c>
      <c r="C22" s="76"/>
      <c r="D22" s="6"/>
      <c r="E22" s="51"/>
      <c r="F22" s="51"/>
      <c r="G22" s="136"/>
    </row>
    <row r="23" spans="1:7" ht="15" x14ac:dyDescent="0.25">
      <c r="A23" s="6"/>
      <c r="B23" s="9" t="str">
        <f>'[2]COST EST PERIMETER FENCE'!B21</f>
        <v>Fence</v>
      </c>
      <c r="C23" s="76">
        <f>'[2]COST EST PERIMETER FENCE'!C21</f>
        <v>53.234999999999999</v>
      </c>
      <c r="D23" s="6" t="str">
        <f>'[2]COST EST PERIMETER FENCE'!D21</f>
        <v>Cu m</v>
      </c>
      <c r="E23" s="51"/>
      <c r="F23" s="51">
        <f>E23*C23</f>
        <v>0</v>
      </c>
      <c r="G23" s="136"/>
    </row>
    <row r="24" spans="1:7" ht="18" customHeight="1" x14ac:dyDescent="0.25">
      <c r="A24" s="6">
        <f>'[2]COST EST PERIMETER FENCE'!A22</f>
        <v>2.5</v>
      </c>
      <c r="B24" s="7" t="str">
        <f>'[2]COST EST PERIMETER FENCE'!B22</f>
        <v>LEVELLING AND COMPACTION</v>
      </c>
      <c r="C24" s="76"/>
      <c r="D24" s="6"/>
      <c r="E24" s="51"/>
      <c r="F24" s="52"/>
      <c r="G24" s="136"/>
    </row>
    <row r="25" spans="1:7" ht="30" x14ac:dyDescent="0.25">
      <c r="A25" s="6" t="str">
        <f>'[2]COST EST PERIMETER FENCE'!A23</f>
        <v>i</v>
      </c>
      <c r="B25" s="9" t="str">
        <f>'[2]COST EST PERIMETER FENCE'!B23</f>
        <v>Level and compact bottom of excavation to receive concrete.</v>
      </c>
      <c r="C25" s="76"/>
      <c r="D25" s="6"/>
      <c r="E25" s="51"/>
      <c r="F25" s="51"/>
      <c r="G25" s="136"/>
    </row>
    <row r="26" spans="1:7" ht="15" x14ac:dyDescent="0.25">
      <c r="A26" s="6" t="str">
        <f>'[2]COST EST PERIMETER FENCE'!A24</f>
        <v>a</v>
      </c>
      <c r="B26" s="9" t="str">
        <f>'[2]COST EST PERIMETER FENCE'!B24</f>
        <v>Fence</v>
      </c>
      <c r="C26" s="76">
        <f>'[2]COST EST PERIMETER FENCE'!C24</f>
        <v>118.3</v>
      </c>
      <c r="D26" s="6" t="str">
        <f>'[2]COST EST PERIMETER FENCE'!D24</f>
        <v>Cu m</v>
      </c>
      <c r="E26" s="51"/>
      <c r="F26" s="51">
        <f>E26*C26</f>
        <v>0</v>
      </c>
      <c r="G26" s="136"/>
    </row>
    <row r="27" spans="1:7" ht="31.5" x14ac:dyDescent="0.25">
      <c r="A27" s="6">
        <f>'[2]COST EST PERIMETER FENCE'!A25</f>
        <v>3</v>
      </c>
      <c r="B27" s="7" t="str">
        <f>'[2]COST EST PERIMETER FENCE'!B25</f>
        <v>E IN-SITU CONCRETE/LARGE PRECAST CONCRETE</v>
      </c>
      <c r="C27" s="76"/>
      <c r="D27" s="6"/>
      <c r="E27" s="51"/>
      <c r="F27" s="52"/>
      <c r="G27" s="136"/>
    </row>
    <row r="28" spans="1:7" ht="30" x14ac:dyDescent="0.25">
      <c r="A28" s="6" t="str">
        <f>'[2]COST EST PERIMETER FENCE'!A26</f>
        <v>i</v>
      </c>
      <c r="B28" s="9" t="str">
        <f>'[2]COST EST PERIMETER FENCE'!B26</f>
        <v>Plain in situ concrete mix (1:10 all - in - aggregate) in:</v>
      </c>
      <c r="C28" s="76"/>
      <c r="D28" s="6"/>
      <c r="E28" s="51"/>
      <c r="F28" s="52"/>
      <c r="G28" s="136"/>
    </row>
    <row r="29" spans="1:7" ht="15" x14ac:dyDescent="0.25">
      <c r="A29" s="6"/>
      <c r="B29" s="9" t="str">
        <f>'[2]COST EST PERIMETER FENCE'!B27</f>
        <v>Bed (Plain)</v>
      </c>
      <c r="C29" s="76"/>
      <c r="D29" s="6"/>
      <c r="E29" s="51"/>
      <c r="F29" s="52"/>
      <c r="G29" s="136"/>
    </row>
    <row r="30" spans="1:7" ht="30" x14ac:dyDescent="0.25">
      <c r="A30" s="6"/>
      <c r="B30" s="9" t="str">
        <f>'[2]COST EST PERIMETER FENCE'!B28</f>
        <v>50mm Blinding material to bottom of trench excavation.</v>
      </c>
      <c r="C30" s="76"/>
      <c r="D30" s="6"/>
      <c r="E30" s="51"/>
      <c r="F30" s="51"/>
      <c r="G30" s="136"/>
    </row>
    <row r="31" spans="1:7" ht="15" x14ac:dyDescent="0.25">
      <c r="A31" s="6"/>
      <c r="B31" s="9" t="str">
        <f>'[2]COST EST PERIMETER FENCE'!B29</f>
        <v>Fence</v>
      </c>
      <c r="C31" s="76">
        <f>'[2]COST EST PERIMETER FENCE'!C29</f>
        <v>5.9149999999999991</v>
      </c>
      <c r="D31" s="6" t="str">
        <f>'[2]COST EST PERIMETER FENCE'!D29</f>
        <v>Cu m</v>
      </c>
      <c r="E31" s="51"/>
      <c r="F31" s="51">
        <f>E31*C31</f>
        <v>0</v>
      </c>
      <c r="G31" s="136"/>
    </row>
    <row r="32" spans="1:7" ht="15.6" customHeight="1" x14ac:dyDescent="0.25">
      <c r="A32" s="6" t="str">
        <f>'[2]COST EST PERIMETER FENCE'!A30</f>
        <v>ii</v>
      </c>
      <c r="B32" s="9" t="str">
        <f>'[2]COST EST PERIMETER FENCE'!B30</f>
        <v>Plain in situ concrete mix (1:3:6 -18mm aggregate) in:</v>
      </c>
      <c r="C32" s="76"/>
      <c r="D32" s="6"/>
      <c r="E32" s="51"/>
      <c r="F32" s="52"/>
      <c r="G32" s="136"/>
    </row>
    <row r="33" spans="1:7" ht="15" x14ac:dyDescent="0.25">
      <c r="A33" s="6" t="str">
        <f>'[2]COST EST PERIMETER FENCE'!A31</f>
        <v>a</v>
      </c>
      <c r="B33" s="9" t="str">
        <f>'[2]COST EST PERIMETER FENCE'!B31</f>
        <v>Columns</v>
      </c>
      <c r="C33" s="76"/>
      <c r="D33" s="6"/>
      <c r="E33" s="51"/>
      <c r="F33" s="51"/>
      <c r="G33" s="136"/>
    </row>
    <row r="34" spans="1:7" ht="15" x14ac:dyDescent="0.25">
      <c r="A34" s="6"/>
      <c r="B34" s="9" t="str">
        <f>'[2]COST EST PERIMETER FENCE'!B32</f>
        <v>Bases</v>
      </c>
      <c r="C34" s="76">
        <f>'[2]COST EST PERIMETER FENCE'!C32</f>
        <v>13.608000000000001</v>
      </c>
      <c r="D34" s="6" t="str">
        <f>'[2]COST EST PERIMETER FENCE'!D32</f>
        <v>Cu m</v>
      </c>
      <c r="E34" s="51"/>
      <c r="F34" s="51">
        <f>E34*C34</f>
        <v>0</v>
      </c>
      <c r="G34" s="136"/>
    </row>
    <row r="35" spans="1:7" ht="15" x14ac:dyDescent="0.25">
      <c r="A35" s="6"/>
      <c r="B35" s="9" t="str">
        <f>'[2]COST EST PERIMETER FENCE'!B33</f>
        <v>Columns starters</v>
      </c>
      <c r="C35" s="76">
        <f>'[2]COST EST PERIMETER FENCE'!C33</f>
        <v>14.219520000000003</v>
      </c>
      <c r="D35" s="6" t="str">
        <f>'[2]COST EST PERIMETER FENCE'!D33</f>
        <v>Cu m</v>
      </c>
      <c r="E35" s="51"/>
      <c r="F35" s="51">
        <f>E35*C35</f>
        <v>0</v>
      </c>
      <c r="G35" s="136"/>
    </row>
    <row r="36" spans="1:7" ht="15" x14ac:dyDescent="0.25">
      <c r="A36" s="6"/>
      <c r="B36" s="9" t="str">
        <f>'[2]COST EST PERIMETER FENCE'!B34</f>
        <v>Foundation footing</v>
      </c>
      <c r="C36" s="76"/>
      <c r="D36" s="6"/>
      <c r="E36" s="51"/>
      <c r="F36" s="51"/>
      <c r="G36" s="136"/>
    </row>
    <row r="37" spans="1:7" ht="15" x14ac:dyDescent="0.25">
      <c r="A37" s="6"/>
      <c r="B37" s="9" t="str">
        <f>'[2]COST EST PERIMETER FENCE'!B35</f>
        <v>Fence</v>
      </c>
      <c r="C37" s="76">
        <f>'[2]COST EST PERIMETER FENCE'!C35</f>
        <v>27.209</v>
      </c>
      <c r="D37" s="6" t="str">
        <f>'[2]COST EST PERIMETER FENCE'!D35</f>
        <v>Cu m</v>
      </c>
      <c r="E37" s="51"/>
      <c r="F37" s="51">
        <f>E37*C37</f>
        <v>0</v>
      </c>
      <c r="G37" s="136"/>
    </row>
    <row r="38" spans="1:7" ht="15" x14ac:dyDescent="0.25">
      <c r="A38" s="6"/>
      <c r="B38" s="9" t="str">
        <f>'[2]COST EST PERIMETER FENCE'!B36</f>
        <v>Ground beam</v>
      </c>
      <c r="C38" s="76"/>
      <c r="D38" s="6"/>
      <c r="E38" s="51"/>
      <c r="F38" s="51"/>
      <c r="G38" s="136"/>
    </row>
    <row r="39" spans="1:7" ht="15" x14ac:dyDescent="0.25">
      <c r="A39" s="6"/>
      <c r="B39" s="9" t="str">
        <f>'[2]COST EST PERIMETER FENCE'!B37</f>
        <v>Fence</v>
      </c>
      <c r="C39" s="76">
        <f>'[2]COST EST PERIMETER FENCE'!C37</f>
        <v>8.940100000000001</v>
      </c>
      <c r="D39" s="6" t="str">
        <f>'[2]COST EST PERIMETER FENCE'!D37</f>
        <v>Cu m</v>
      </c>
      <c r="E39" s="51"/>
      <c r="F39" s="51">
        <f>E39*C39</f>
        <v>0</v>
      </c>
      <c r="G39" s="136"/>
    </row>
    <row r="40" spans="1:7" ht="31.5" x14ac:dyDescent="0.25">
      <c r="A40" s="10"/>
      <c r="B40" s="11" t="str">
        <f>'[2]COST EST PERIMETER FENCE'!B38</f>
        <v>Sub-total</v>
      </c>
      <c r="C40" s="89">
        <f>'[2]COST EST PERIMETER FENCE'!C38</f>
        <v>63.976620000000011</v>
      </c>
      <c r="D40" s="12" t="str">
        <f>'[2]COST EST PERIMETER FENCE'!D38</f>
        <v>Cu m</v>
      </c>
      <c r="E40" s="53"/>
      <c r="F40" s="53">
        <f>SUM(F31:F39)</f>
        <v>0</v>
      </c>
      <c r="G40" s="136"/>
    </row>
    <row r="41" spans="1:7" x14ac:dyDescent="0.25">
      <c r="A41" s="6">
        <f>'[2]COST EST PERIMETER FENCE'!A39</f>
        <v>4</v>
      </c>
      <c r="B41" s="7" t="str">
        <f>'[2]COST EST PERIMETER FENCE'!B39</f>
        <v>FORMWORK FOR IN SITU CONCRETE</v>
      </c>
      <c r="C41" s="76"/>
      <c r="D41" s="6"/>
      <c r="E41" s="51"/>
      <c r="F41" s="52"/>
      <c r="G41" s="136"/>
    </row>
    <row r="42" spans="1:7" ht="30" x14ac:dyDescent="0.25">
      <c r="A42" s="6"/>
      <c r="B42" s="9" t="str">
        <f>'[2]COST EST PERIMETER FENCE'!B40</f>
        <v>Sawn formwork and support including striking and removing to:-</v>
      </c>
      <c r="C42" s="76"/>
      <c r="D42" s="6"/>
      <c r="E42" s="51"/>
      <c r="F42" s="52"/>
      <c r="G42" s="136"/>
    </row>
    <row r="43" spans="1:7" ht="30" x14ac:dyDescent="0.25">
      <c r="A43" s="6" t="str">
        <f>'[2]COST EST PERIMETER FENCE'!A41</f>
        <v>a</v>
      </c>
      <c r="B43" s="9" t="str">
        <f>'[2]COST EST PERIMETER FENCE'!B41</f>
        <v>Sides of ground beam</v>
      </c>
      <c r="C43" s="76">
        <f>'[2]COST EST PERIMETER FENCE'!C41</f>
        <v>50.699999999999996</v>
      </c>
      <c r="D43" s="6" t="str">
        <f>'[2]COST EST PERIMETER FENCE'!D41</f>
        <v>Sqr M</v>
      </c>
      <c r="E43" s="51"/>
      <c r="F43" s="51">
        <f>E43*C43</f>
        <v>0</v>
      </c>
      <c r="G43" s="136"/>
    </row>
    <row r="44" spans="1:7" ht="30" x14ac:dyDescent="0.25">
      <c r="A44" s="6" t="str">
        <f>'[2]COST EST PERIMETER FENCE'!A42</f>
        <v>b</v>
      </c>
      <c r="B44" s="9" t="str">
        <f>'[2]COST EST PERIMETER FENCE'!B42</f>
        <v>Column starters</v>
      </c>
      <c r="C44" s="76">
        <f>'[2]COST EST PERIMETER FENCE'!C42</f>
        <v>141.12</v>
      </c>
      <c r="D44" s="6" t="str">
        <f>'[2]COST EST PERIMETER FENCE'!D42</f>
        <v>Sqr M</v>
      </c>
      <c r="E44" s="51"/>
      <c r="F44" s="51">
        <f>E44*C44</f>
        <v>0</v>
      </c>
      <c r="G44" s="136"/>
    </row>
    <row r="45" spans="1:7" ht="31.5" x14ac:dyDescent="0.25">
      <c r="A45" s="10"/>
      <c r="B45" s="11" t="str">
        <f>'[2]COST EST PERIMETER FENCE'!B43</f>
        <v>Sub-total</v>
      </c>
      <c r="C45" s="89">
        <f>'[2]COST EST PERIMETER FENCE'!C43</f>
        <v>191.82</v>
      </c>
      <c r="D45" s="10" t="str">
        <f>'[2]COST EST PERIMETER FENCE'!D43</f>
        <v>Sqr M</v>
      </c>
      <c r="E45" s="53"/>
      <c r="F45" s="53">
        <f>SUM(F42:F44)</f>
        <v>0</v>
      </c>
      <c r="G45" s="136"/>
    </row>
    <row r="46" spans="1:7" x14ac:dyDescent="0.25">
      <c r="A46" s="6">
        <f>'[2]COST EST PERIMETER FENCE'!A44</f>
        <v>5</v>
      </c>
      <c r="B46" s="7" t="str">
        <f>'[2]COST EST PERIMETER FENCE'!B44</f>
        <v>REINFORCEMENT FOR IN SITU CONCRETE</v>
      </c>
      <c r="C46" s="76"/>
      <c r="D46" s="6"/>
      <c r="E46" s="51"/>
      <c r="F46" s="52"/>
      <c r="G46" s="136"/>
    </row>
    <row r="47" spans="1:7" ht="30" x14ac:dyDescent="0.25">
      <c r="A47" s="6">
        <f>'[2]COST EST PERIMETER FENCE'!A45</f>
        <v>0</v>
      </c>
      <c r="B47" s="9" t="str">
        <f>'[2]COST EST PERIMETER FENCE'!B45</f>
        <v>plain high yield tensile reinforcement bars 12mm dia @200mm c/c to BS 4449 in;</v>
      </c>
      <c r="C47" s="76"/>
      <c r="D47" s="6"/>
      <c r="E47" s="51"/>
      <c r="F47" s="52"/>
      <c r="G47" s="136"/>
    </row>
    <row r="48" spans="1:7" ht="16.5" customHeight="1" x14ac:dyDescent="0.25">
      <c r="A48" s="6"/>
      <c r="B48" s="9" t="str">
        <f>'[2]COST EST PERIMETER FENCE'!B46</f>
        <v>Basket</v>
      </c>
      <c r="C48" s="76">
        <f>'[2]COST EST PERIMETER FENCE'!C46</f>
        <v>717.69600000000003</v>
      </c>
      <c r="D48" s="6" t="str">
        <f>'[2]COST EST PERIMETER FENCE'!D46</f>
        <v>Kg</v>
      </c>
      <c r="E48" s="51"/>
      <c r="F48" s="51">
        <f>E48*C48</f>
        <v>0</v>
      </c>
      <c r="G48" s="136"/>
    </row>
    <row r="49" spans="1:7" ht="16.5" customHeight="1" x14ac:dyDescent="0.25">
      <c r="A49" s="6"/>
      <c r="B49" s="9" t="str">
        <f>'[2]COST EST PERIMETER FENCE'!B47</f>
        <v>Columns stater</v>
      </c>
      <c r="C49" s="76">
        <f>'[2]COST EST PERIMETER FENCE'!C47</f>
        <v>179.42400000000001</v>
      </c>
      <c r="D49" s="6" t="str">
        <f>'[2]COST EST PERIMETER FENCE'!D47</f>
        <v>Kg</v>
      </c>
      <c r="E49" s="51"/>
      <c r="F49" s="51">
        <f>E49*C49</f>
        <v>0</v>
      </c>
      <c r="G49" s="136"/>
    </row>
    <row r="50" spans="1:7" ht="16.5" customHeight="1" x14ac:dyDescent="0.25">
      <c r="A50" s="6"/>
      <c r="B50" s="9" t="str">
        <f>'[2]COST EST PERIMETER FENCE'!B48</f>
        <v>Ground beam</v>
      </c>
      <c r="C50" s="76">
        <f>'[2]COST EST PERIMETER FENCE'!C48</f>
        <v>150.41</v>
      </c>
      <c r="D50" s="6" t="str">
        <f>'[2]COST EST PERIMETER FENCE'!D48</f>
        <v>Kg</v>
      </c>
      <c r="E50" s="51"/>
      <c r="F50" s="51">
        <f>E50*C50</f>
        <v>0</v>
      </c>
      <c r="G50" s="136"/>
    </row>
    <row r="51" spans="1:7" ht="19.5" customHeight="1" x14ac:dyDescent="0.25">
      <c r="A51" s="10"/>
      <c r="B51" s="11" t="str">
        <f>'[2]COST EST PERIMETER FENCE'!B49</f>
        <v>Sub-total</v>
      </c>
      <c r="C51" s="89">
        <f>'[2]COST EST PERIMETER FENCE'!C49</f>
        <v>1047.53</v>
      </c>
      <c r="D51" s="10" t="str">
        <f>'[2]COST EST PERIMETER FENCE'!D49</f>
        <v>Kg</v>
      </c>
      <c r="E51" s="53"/>
      <c r="F51" s="53">
        <f>SUM(F47:F50)</f>
        <v>0</v>
      </c>
      <c r="G51" s="136"/>
    </row>
    <row r="52" spans="1:7" x14ac:dyDescent="0.25">
      <c r="A52" s="6">
        <f>'[2]COST EST PERIMETER FENCE'!A50</f>
        <v>6</v>
      </c>
      <c r="B52" s="7" t="str">
        <f>'[2]COST EST PERIMETER FENCE'!B50</f>
        <v>F10 BLOCK WORK WALLING</v>
      </c>
      <c r="C52" s="76"/>
      <c r="D52" s="6"/>
      <c r="E52" s="51"/>
      <c r="F52" s="52"/>
      <c r="G52" s="136"/>
    </row>
    <row r="53" spans="1:7" ht="45" hidden="1" x14ac:dyDescent="0.25">
      <c r="A53" s="6">
        <f>'[2]COST EST PERIMETER FENCE'!A51</f>
        <v>0</v>
      </c>
      <c r="B53" s="9" t="str">
        <f>'[2]COST EST PERIMETER FENCE'!B51</f>
        <v>Hollow sandcrete block work,bedded and jointed in cement and sand mortar (1:6). Wall;filled solid with weak concrete.</v>
      </c>
      <c r="C53" s="76"/>
      <c r="D53" s="6"/>
      <c r="E53" s="51"/>
      <c r="F53" s="52"/>
      <c r="G53" s="136"/>
    </row>
    <row r="54" spans="1:7" ht="45" x14ac:dyDescent="0.25">
      <c r="A54" s="6"/>
      <c r="B54" s="9" t="str">
        <f>'[2]COST EST PERIMETER FENCE'!B51</f>
        <v>Hollow sandcrete block work,bedded and jointed in cement and sand mortar (1:6). Wall;filled solid with weak concrete.</v>
      </c>
      <c r="C54" s="76"/>
      <c r="D54" s="6"/>
      <c r="E54" s="51"/>
      <c r="F54" s="51"/>
      <c r="G54" s="136"/>
    </row>
    <row r="55" spans="1:7" ht="15" x14ac:dyDescent="0.25">
      <c r="A55" s="6"/>
      <c r="B55" s="9" t="str">
        <f>'[2]COST EST PERIMETER FENCE'!B52</f>
        <v>Fence</v>
      </c>
      <c r="C55" s="76">
        <f>'[2]COST EST PERIMETER FENCE'!C52</f>
        <v>202.79999999999998</v>
      </c>
      <c r="D55" s="6" t="str">
        <f>'[2]COST EST PERIMETER FENCE'!D52</f>
        <v>Sqm</v>
      </c>
      <c r="E55" s="51"/>
      <c r="F55" s="51"/>
      <c r="G55" s="136"/>
    </row>
    <row r="56" spans="1:7" ht="15" x14ac:dyDescent="0.25">
      <c r="A56" s="6"/>
      <c r="B56" s="9" t="str">
        <f>'[2]COST EST PERIMETER FENCE'!B53</f>
        <v>Deductions</v>
      </c>
      <c r="C56" s="76"/>
      <c r="D56" s="6"/>
      <c r="E56" s="51"/>
      <c r="F56" s="51"/>
      <c r="G56" s="136"/>
    </row>
    <row r="57" spans="1:7" ht="15" x14ac:dyDescent="0.25">
      <c r="A57" s="6"/>
      <c r="B57" s="9" t="str">
        <f>'[2]COST EST PERIMETER FENCE'!B54</f>
        <v>Columns</v>
      </c>
      <c r="C57" s="76">
        <f>'[2]COST EST PERIMETER FENCE'!C54</f>
        <v>-30.912000000000003</v>
      </c>
      <c r="D57" s="6" t="str">
        <f>'[2]COST EST PERIMETER FENCE'!D54</f>
        <v>Sqm</v>
      </c>
      <c r="E57" s="51"/>
      <c r="F57" s="51"/>
      <c r="G57" s="136"/>
    </row>
    <row r="58" spans="1:7" x14ac:dyDescent="0.25">
      <c r="A58" s="10"/>
      <c r="B58" s="11" t="str">
        <f>'[2]COST EST PERIMETER FENCE'!B55</f>
        <v>Sub-total</v>
      </c>
      <c r="C58" s="105">
        <f>'[2]COST EST PERIMETER FENCE'!C55</f>
        <v>171.88799999999998</v>
      </c>
      <c r="D58" s="11" t="str">
        <f>'[2]COST EST PERIMETER FENCE'!D55</f>
        <v>Sqm</v>
      </c>
      <c r="E58" s="53"/>
      <c r="F58" s="53">
        <f>C58*E58</f>
        <v>0</v>
      </c>
      <c r="G58" s="136"/>
    </row>
    <row r="59" spans="1:7" x14ac:dyDescent="0.25">
      <c r="A59" s="13"/>
      <c r="B59" s="14" t="str">
        <f>'[2]COST EST PERIMETER FENCE'!B56</f>
        <v>SUB-TOTAL</v>
      </c>
      <c r="C59" s="90"/>
      <c r="D59" s="13"/>
      <c r="E59" s="54"/>
      <c r="F59" s="54"/>
      <c r="G59" s="136"/>
    </row>
    <row r="60" spans="1:7" x14ac:dyDescent="0.25">
      <c r="A60" s="15"/>
      <c r="B60" s="16" t="str">
        <f>'[2]COST EST PERIMETER FENCE'!B57</f>
        <v>SUPERSTRUCTURE</v>
      </c>
      <c r="C60" s="77"/>
      <c r="D60" s="15"/>
      <c r="E60" s="41"/>
      <c r="F60" s="42"/>
      <c r="G60" s="136"/>
    </row>
    <row r="61" spans="1:7" x14ac:dyDescent="0.25">
      <c r="A61" s="2"/>
      <c r="B61" s="3" t="str">
        <f>'[2]COST EST PERIMETER FENCE'!B58</f>
        <v>CONCRETE WORK</v>
      </c>
      <c r="C61" s="91"/>
      <c r="D61" s="2"/>
      <c r="E61" s="44"/>
      <c r="F61" s="45"/>
      <c r="G61" s="136"/>
    </row>
    <row r="62" spans="1:7" ht="31.5" x14ac:dyDescent="0.25">
      <c r="A62" s="6">
        <f>'[2]COST EST PERIMETER FENCE'!A59</f>
        <v>7</v>
      </c>
      <c r="B62" s="7" t="str">
        <f>'[2]COST EST PERIMETER FENCE'!B59</f>
        <v>E IN-SITU CONCRETE/LARGE PRECAST CONCRETE</v>
      </c>
      <c r="C62" s="76"/>
      <c r="D62" s="6"/>
      <c r="E62" s="51"/>
      <c r="F62" s="52"/>
      <c r="G62" s="136"/>
    </row>
    <row r="63" spans="1:7" ht="15" customHeight="1" x14ac:dyDescent="0.25">
      <c r="A63" s="6"/>
      <c r="B63" s="7" t="str">
        <f>'[2]COST EST PERIMETER FENCE'!B60</f>
        <v>IN SITU CONCRETE CONSTRUCTION GENERALLY</v>
      </c>
      <c r="C63" s="76"/>
      <c r="D63" s="6"/>
      <c r="E63" s="51"/>
      <c r="F63" s="52"/>
      <c r="G63" s="136"/>
    </row>
    <row r="64" spans="1:7" ht="45" x14ac:dyDescent="0.25">
      <c r="A64" s="6"/>
      <c r="B64" s="9" t="str">
        <f>'[2]COST EST PERIMETER FENCE'!B61</f>
        <v>Vibrated reinforced insitu concrete(1:2:4 - 38mm aggregate) cross sectional area 0.03 - 0.10m2 filled into formwork in:-</v>
      </c>
      <c r="C64" s="76"/>
      <c r="D64" s="6"/>
      <c r="E64" s="51"/>
      <c r="F64" s="52"/>
      <c r="G64" s="136"/>
    </row>
    <row r="65" spans="1:7" ht="15" x14ac:dyDescent="0.25">
      <c r="A65" s="6" t="str">
        <f>'[2]COST EST PERIMETER FENCE'!A62</f>
        <v>i</v>
      </c>
      <c r="B65" s="9" t="str">
        <f>'[2]COST EST PERIMETER FENCE'!B62</f>
        <v>Columns</v>
      </c>
      <c r="C65" s="76">
        <f>'[2]COST EST PERIMETER FENCE'!C62</f>
        <v>50.953279999999999</v>
      </c>
      <c r="D65" s="6" t="str">
        <f>'[2]COST EST PERIMETER FENCE'!D62</f>
        <v>Cu M</v>
      </c>
      <c r="E65" s="51"/>
      <c r="F65" s="51">
        <f>E65*C65</f>
        <v>0</v>
      </c>
      <c r="G65" s="136"/>
    </row>
    <row r="66" spans="1:7" ht="15" x14ac:dyDescent="0.25">
      <c r="A66" s="6" t="str">
        <f>'[2]COST EST PERIMETER FENCE'!A63</f>
        <v>ii</v>
      </c>
      <c r="B66" s="9" t="str">
        <f>'[2]COST EST PERIMETER FENCE'!B63</f>
        <v>Beams</v>
      </c>
      <c r="C66" s="76">
        <f>'[2]COST EST PERIMETER FENCE'!C63</f>
        <v>17.880200000000002</v>
      </c>
      <c r="D66" s="6" t="str">
        <f>'[2]COST EST PERIMETER FENCE'!D63</f>
        <v>Cu M</v>
      </c>
      <c r="E66" s="51"/>
      <c r="F66" s="51">
        <f>E66*C66</f>
        <v>0</v>
      </c>
      <c r="G66" s="136"/>
    </row>
    <row r="67" spans="1:7" x14ac:dyDescent="0.25">
      <c r="A67" s="10"/>
      <c r="B67" s="11" t="str">
        <f>'[2]COST EST PERIMETER FENCE'!B64</f>
        <v>Sub-Total</v>
      </c>
      <c r="C67" s="89">
        <f>'[2]COST EST PERIMETER FENCE'!C64</f>
        <v>68.833480000000009</v>
      </c>
      <c r="D67" s="10" t="str">
        <f>'[2]COST EST PERIMETER FENCE'!D64</f>
        <v>Cu M</v>
      </c>
      <c r="E67" s="53"/>
      <c r="F67" s="53">
        <f>SUM(F65:F66)</f>
        <v>0</v>
      </c>
      <c r="G67" s="136"/>
    </row>
    <row r="68" spans="1:7" x14ac:dyDescent="0.25">
      <c r="A68" s="6">
        <f>'[2]COST EST PERIMETER FENCE'!A65</f>
        <v>8</v>
      </c>
      <c r="B68" s="7" t="str">
        <f>'[2]COST EST PERIMETER FENCE'!B65</f>
        <v>FORMWORK FOR IN SITU CONCRETE</v>
      </c>
      <c r="C68" s="76"/>
      <c r="D68" s="6"/>
      <c r="E68" s="51"/>
      <c r="F68" s="52"/>
      <c r="G68" s="136"/>
    </row>
    <row r="69" spans="1:7" ht="15" x14ac:dyDescent="0.25">
      <c r="A69" s="6"/>
      <c r="B69" s="9" t="str">
        <f>'[2]COST EST PERIMETER FENCE'!B66</f>
        <v>Sawn hardwood formwork to;</v>
      </c>
      <c r="C69" s="76"/>
      <c r="D69" s="6"/>
      <c r="E69" s="51"/>
      <c r="F69" s="52"/>
      <c r="G69" s="136"/>
    </row>
    <row r="70" spans="1:7" ht="30" x14ac:dyDescent="0.25">
      <c r="A70" s="6" t="str">
        <f>'[2]COST EST PERIMETER FENCE'!A67</f>
        <v>i</v>
      </c>
      <c r="B70" s="9" t="str">
        <f>'[2]COST EST PERIMETER FENCE'!B67</f>
        <v>Sides of Columns</v>
      </c>
      <c r="C70" s="76">
        <f>'[2]COST EST PERIMETER FENCE'!C67</f>
        <v>77.400000000000006</v>
      </c>
      <c r="D70" s="6" t="str">
        <f>'[2]COST EST PERIMETER FENCE'!D67</f>
        <v>Sqr M</v>
      </c>
      <c r="E70" s="51"/>
      <c r="F70" s="51">
        <f>E70*C70</f>
        <v>0</v>
      </c>
      <c r="G70" s="136"/>
    </row>
    <row r="71" spans="1:7" ht="30" x14ac:dyDescent="0.25">
      <c r="A71" s="6" t="str">
        <f>'[2]COST EST PERIMETER FENCE'!A68</f>
        <v>ii</v>
      </c>
      <c r="B71" s="9" t="str">
        <f>'[2]COST EST PERIMETER FENCE'!B68</f>
        <v>Sides of Beams</v>
      </c>
      <c r="C71" s="76">
        <f>'[2]COST EST PERIMETER FENCE'!C68</f>
        <v>155.48000000000002</v>
      </c>
      <c r="D71" s="6" t="str">
        <f>'[2]COST EST PERIMETER FENCE'!D68</f>
        <v>Sqr M</v>
      </c>
      <c r="E71" s="51"/>
      <c r="F71" s="51">
        <f>E71*C71</f>
        <v>0</v>
      </c>
      <c r="G71" s="136"/>
    </row>
    <row r="72" spans="1:7" ht="31.5" x14ac:dyDescent="0.25">
      <c r="A72" s="10"/>
      <c r="B72" s="11" t="str">
        <f>'[2]COST EST PERIMETER FENCE'!B69</f>
        <v>Sub-Total</v>
      </c>
      <c r="C72" s="89">
        <f>'[2]COST EST PERIMETER FENCE'!C69</f>
        <v>232.88000000000002</v>
      </c>
      <c r="D72" s="10" t="str">
        <f>'[2]COST EST PERIMETER FENCE'!D69</f>
        <v>Sqr M</v>
      </c>
      <c r="E72" s="53"/>
      <c r="F72" s="53">
        <f>SUM(F69:F71)</f>
        <v>0</v>
      </c>
      <c r="G72" s="136"/>
    </row>
    <row r="73" spans="1:7" x14ac:dyDescent="0.25">
      <c r="A73" s="6">
        <f>'[2]COST EST PERIMETER FENCE'!A70</f>
        <v>9</v>
      </c>
      <c r="B73" s="7" t="str">
        <f>'[2]COST EST PERIMETER FENCE'!B70</f>
        <v>REINFORCEMENT FOR IN SITU CONCRETE</v>
      </c>
      <c r="C73" s="76"/>
      <c r="D73" s="6"/>
      <c r="E73" s="51"/>
      <c r="F73" s="52"/>
      <c r="G73" s="136"/>
    </row>
    <row r="74" spans="1:7" ht="30" x14ac:dyDescent="0.25">
      <c r="A74" s="6" t="str">
        <f>'[2]COST EST PERIMETER FENCE'!A71</f>
        <v>i</v>
      </c>
      <c r="B74" s="9" t="str">
        <f>'[2]COST EST PERIMETER FENCE'!B71</f>
        <v>plain high yield tensile reinforcement bars 12mm dia @200mm c/c to BS 4449 in; Barbecue</v>
      </c>
      <c r="C74" s="76"/>
      <c r="D74" s="6"/>
      <c r="E74" s="51"/>
      <c r="F74" s="52"/>
      <c r="G74" s="136"/>
    </row>
    <row r="75" spans="1:7" ht="15" x14ac:dyDescent="0.25">
      <c r="A75" s="6"/>
      <c r="B75" s="9" t="str">
        <f>'[2]COST EST PERIMETER FENCE'!B72</f>
        <v>Columns</v>
      </c>
      <c r="C75" s="76">
        <f>'[2]COST EST PERIMETER FENCE'!C72</f>
        <v>1714.4959999999999</v>
      </c>
      <c r="D75" s="6" t="str">
        <f>'[2]COST EST PERIMETER FENCE'!D72</f>
        <v>Kg</v>
      </c>
      <c r="E75" s="51"/>
      <c r="F75" s="51">
        <f>E75*C75</f>
        <v>0</v>
      </c>
      <c r="G75" s="136"/>
    </row>
    <row r="76" spans="1:7" ht="15" x14ac:dyDescent="0.25">
      <c r="A76" s="6"/>
      <c r="B76" s="9" t="str">
        <f>'[2]COST EST PERIMETER FENCE'!B73</f>
        <v>Beams</v>
      </c>
      <c r="C76" s="76">
        <f>'[2]COST EST PERIMETER FENCE'!C73</f>
        <v>1203.28</v>
      </c>
      <c r="D76" s="6" t="str">
        <f>'[2]COST EST PERIMETER FENCE'!D73</f>
        <v>Kg</v>
      </c>
      <c r="E76" s="51"/>
      <c r="F76" s="51">
        <f>E76*C76</f>
        <v>0</v>
      </c>
      <c r="G76" s="136"/>
    </row>
    <row r="77" spans="1:7" ht="15" x14ac:dyDescent="0.25">
      <c r="A77" s="6" t="str">
        <f>'[2]COST EST PERIMETER FENCE'!A74</f>
        <v>ii</v>
      </c>
      <c r="B77" s="9" t="str">
        <f>'[2]COST EST PERIMETER FENCE'!B74</f>
        <v>Ditto 8mm diam. Mild steel stirup @ 250mm in:-</v>
      </c>
      <c r="C77" s="76"/>
      <c r="D77" s="6"/>
      <c r="E77" s="51"/>
      <c r="F77" s="52"/>
      <c r="G77" s="136"/>
    </row>
    <row r="78" spans="1:7" ht="15" x14ac:dyDescent="0.25">
      <c r="A78" s="6"/>
      <c r="B78" s="9" t="str">
        <f>'[2]COST EST PERIMETER FENCE'!B75</f>
        <v>Columns</v>
      </c>
      <c r="C78" s="76">
        <f>'[2]COST EST PERIMETER FENCE'!C75</f>
        <v>385.28000000000003</v>
      </c>
      <c r="D78" s="6" t="str">
        <f>'[2]COST EST PERIMETER FENCE'!D75</f>
        <v>Kg</v>
      </c>
      <c r="E78" s="51"/>
      <c r="F78" s="51">
        <f>E78*C78</f>
        <v>0</v>
      </c>
      <c r="G78" s="136"/>
    </row>
    <row r="79" spans="1:7" ht="15" x14ac:dyDescent="0.25">
      <c r="A79" s="6"/>
      <c r="B79" s="9" t="str">
        <f>'[2]COST EST PERIMETER FENCE'!B76</f>
        <v>Beams</v>
      </c>
      <c r="C79" s="76">
        <f>'[2]COST EST PERIMETER FENCE'!C76</f>
        <v>270.40000000000003</v>
      </c>
      <c r="D79" s="6" t="str">
        <f>'[2]COST EST PERIMETER FENCE'!D76</f>
        <v>Kg</v>
      </c>
      <c r="E79" s="51"/>
      <c r="F79" s="51">
        <f>E79*C79</f>
        <v>0</v>
      </c>
      <c r="G79" s="136"/>
    </row>
    <row r="80" spans="1:7" x14ac:dyDescent="0.25">
      <c r="A80" s="10"/>
      <c r="B80" s="11" t="str">
        <f>'[2]COST EST PERIMETER FENCE'!B77</f>
        <v>Sub-Total</v>
      </c>
      <c r="C80" s="89">
        <f>'[2]COST EST PERIMETER FENCE'!C77</f>
        <v>3573.4560000000001</v>
      </c>
      <c r="D80" s="10" t="str">
        <f>'[2]COST EST PERIMETER FENCE'!D77</f>
        <v>Kg</v>
      </c>
      <c r="E80" s="53"/>
      <c r="F80" s="53">
        <f>SUM(F74:F79)</f>
        <v>0</v>
      </c>
      <c r="G80" s="136"/>
    </row>
    <row r="81" spans="1:8" x14ac:dyDescent="0.25">
      <c r="A81" s="2"/>
      <c r="B81" s="3" t="str">
        <f>'[2]COST EST PERIMETER FENCE'!B78</f>
        <v>BLOCK WORK</v>
      </c>
      <c r="C81" s="91"/>
      <c r="D81" s="2"/>
      <c r="E81" s="44"/>
      <c r="F81" s="45"/>
      <c r="G81" s="136"/>
    </row>
    <row r="82" spans="1:8" ht="45" x14ac:dyDescent="0.25">
      <c r="A82" s="6">
        <f>'[2]COST EST PERIMETER FENCE'!A79</f>
        <v>10</v>
      </c>
      <c r="B82" s="9" t="str">
        <f>'[2]COST EST PERIMETER FENCE'!B79</f>
        <v>230mm hollow sandcrete block work bedded and jointed in cement and sand mortar mix(1:3) and filled solid with weak concrete.</v>
      </c>
      <c r="C82" s="76"/>
      <c r="D82" s="6"/>
      <c r="E82" s="51"/>
      <c r="F82" s="52"/>
      <c r="G82" s="136"/>
    </row>
    <row r="83" spans="1:8" ht="15" x14ac:dyDescent="0.25">
      <c r="A83" s="6" t="str">
        <f>'[2]COST EST PERIMETER FENCE'!A81</f>
        <v>b</v>
      </c>
      <c r="B83" s="9" t="str">
        <f>'[2]COST EST PERIMETER FENCE'!B81</f>
        <v>Deductions</v>
      </c>
      <c r="C83" s="76"/>
      <c r="D83" s="6"/>
      <c r="E83" s="51"/>
      <c r="F83" s="52"/>
      <c r="G83" s="136"/>
    </row>
    <row r="84" spans="1:8" ht="15" x14ac:dyDescent="0.25">
      <c r="A84" s="6" t="str">
        <f>'[2]COST EST PERIMETER FENCE'!A82</f>
        <v>i</v>
      </c>
      <c r="B84" s="9" t="str">
        <f>'[2]COST EST PERIMETER FENCE'!B82</f>
        <v xml:space="preserve">Beams </v>
      </c>
      <c r="C84" s="76">
        <f>'[2]COST EST PERIMETER FENCE'!C82</f>
        <v>-77.740000000000009</v>
      </c>
      <c r="D84" s="6" t="str">
        <f>'[2]COST EST PERIMETER FENCE'!D82</f>
        <v>Sqm</v>
      </c>
      <c r="E84" s="51"/>
      <c r="F84" s="51"/>
      <c r="G84" s="136"/>
    </row>
    <row r="85" spans="1:8" ht="15" x14ac:dyDescent="0.25">
      <c r="A85" s="6" t="str">
        <f>'[2]COST EST PERIMETER FENCE'!A83</f>
        <v>ii</v>
      </c>
      <c r="B85" s="9" t="str">
        <f>'[2]COST EST PERIMETER FENCE'!B83</f>
        <v>Columns</v>
      </c>
      <c r="C85" s="76">
        <f>'[2]COST EST PERIMETER FENCE'!C83</f>
        <v>-110.768</v>
      </c>
      <c r="D85" s="6" t="str">
        <f>'[2]COST EST PERIMETER FENCE'!D83</f>
        <v>Sqm</v>
      </c>
      <c r="E85" s="51"/>
      <c r="F85" s="51"/>
      <c r="G85" s="136"/>
    </row>
    <row r="86" spans="1:8" ht="15" x14ac:dyDescent="0.25">
      <c r="A86" s="6" t="str">
        <f>'[2]COST EST PERIMETER FENCE'!A84</f>
        <v>iii</v>
      </c>
      <c r="B86" s="9" t="str">
        <f>'[2]COST EST PERIMETER FENCE'!B84</f>
        <v>Entrance gate</v>
      </c>
      <c r="C86" s="76">
        <f>'[2]COST EST PERIMETER FENCE'!C84</f>
        <v>-17.2</v>
      </c>
      <c r="D86" s="6" t="str">
        <f>'[2]COST EST PERIMETER FENCE'!D84</f>
        <v>Sqm</v>
      </c>
      <c r="E86" s="51"/>
      <c r="F86" s="51"/>
      <c r="G86" s="136"/>
    </row>
    <row r="87" spans="1:8" x14ac:dyDescent="0.25">
      <c r="A87" s="10"/>
      <c r="B87" s="11" t="str">
        <f>'[2]COST EST PERIMETER FENCE'!B85</f>
        <v>Sub-Total</v>
      </c>
      <c r="C87" s="89">
        <f>'[2]COST EST PERIMETER FENCE'!C85</f>
        <v>520.99199999999996</v>
      </c>
      <c r="D87" s="10" t="str">
        <f>'[2]COST EST PERIMETER FENCE'!D85</f>
        <v>Sqm</v>
      </c>
      <c r="E87" s="53"/>
      <c r="F87" s="53">
        <f>C87*E87</f>
        <v>0</v>
      </c>
      <c r="G87" s="136"/>
      <c r="H87" s="88"/>
    </row>
    <row r="88" spans="1:8" ht="31.5" x14ac:dyDescent="0.25">
      <c r="A88" s="6">
        <f>'[2]COST EST PERIMETER FENCE'!A87</f>
        <v>12</v>
      </c>
      <c r="B88" s="7" t="str">
        <f>'[2]COST EST PERIMETER FENCE'!B87</f>
        <v>CEMENT-SAND (1:3); PLAIN RENDERING; FINISHING TROWELLED SMOOTH:</v>
      </c>
      <c r="C88" s="76"/>
      <c r="D88" s="6"/>
      <c r="E88" s="51"/>
      <c r="F88" s="52"/>
      <c r="G88" s="136"/>
    </row>
    <row r="89" spans="1:8" ht="15" x14ac:dyDescent="0.25">
      <c r="A89" s="6"/>
      <c r="B89" s="9" t="str">
        <f>'[2]COST EST PERIMETER FENCE'!B88</f>
        <v>Surface over the wall ; internal &amp; external</v>
      </c>
      <c r="C89" s="76">
        <f>'[2]COST EST PERIMETER FENCE'!C88</f>
        <v>1453.3999999999999</v>
      </c>
      <c r="D89" s="6" t="str">
        <f>'[2]COST EST PERIMETER FENCE'!D88</f>
        <v>Sqm</v>
      </c>
      <c r="E89" s="51"/>
      <c r="F89" s="51"/>
      <c r="G89" s="136"/>
    </row>
    <row r="90" spans="1:8" ht="15" x14ac:dyDescent="0.25">
      <c r="A90" s="6"/>
      <c r="B90" s="9" t="str">
        <f>'[2]COST EST PERIMETER FENCE'!B89</f>
        <v>Deductions</v>
      </c>
      <c r="C90" s="76"/>
      <c r="D90" s="6"/>
      <c r="E90" s="51"/>
      <c r="F90" s="52"/>
      <c r="G90" s="136"/>
    </row>
    <row r="91" spans="1:8" ht="15" x14ac:dyDescent="0.25">
      <c r="A91" s="6" t="str">
        <f>'[2]COST EST PERIMETER FENCE'!A90</f>
        <v>a</v>
      </c>
      <c r="B91" s="9" t="str">
        <f>'[2]COST EST PERIMETER FENCE'!B90</f>
        <v>Door 1</v>
      </c>
      <c r="C91" s="76">
        <f>'[2]COST EST PERIMETER FENCE'!C90</f>
        <v>-28.8</v>
      </c>
      <c r="D91" s="6" t="str">
        <f>'[2]COST EST PERIMETER FENCE'!D90</f>
        <v>Sqm</v>
      </c>
      <c r="E91" s="51"/>
      <c r="F91" s="51"/>
      <c r="G91" s="136"/>
    </row>
    <row r="92" spans="1:8" x14ac:dyDescent="0.25">
      <c r="A92" s="10"/>
      <c r="B92" s="11" t="str">
        <f>'[2]COST EST PERIMETER FENCE'!B91</f>
        <v>Sub-Total</v>
      </c>
      <c r="C92" s="89">
        <f>'[2]COST EST PERIMETER FENCE'!C91</f>
        <v>1424.6</v>
      </c>
      <c r="D92" s="10" t="str">
        <f>'[2]COST EST PERIMETER FENCE'!D91</f>
        <v>Sqm</v>
      </c>
      <c r="E92" s="53"/>
      <c r="F92" s="53">
        <f>C92*E92</f>
        <v>0</v>
      </c>
      <c r="G92" s="136"/>
    </row>
    <row r="93" spans="1:8" x14ac:dyDescent="0.25">
      <c r="A93" s="6">
        <f>'[2]COST EST PERIMETER FENCE'!A92</f>
        <v>13</v>
      </c>
      <c r="B93" s="7" t="str">
        <f>'[2]COST EST PERIMETER FENCE'!B92</f>
        <v xml:space="preserve"> PAINTING/CLEAR FINISHING:</v>
      </c>
      <c r="C93" s="76"/>
      <c r="D93" s="6"/>
      <c r="E93" s="51"/>
      <c r="F93" s="52"/>
      <c r="G93" s="136"/>
    </row>
    <row r="94" spans="1:8" ht="30" x14ac:dyDescent="0.25">
      <c r="A94" s="6"/>
      <c r="B94" s="9" t="str">
        <f>'[2]COST EST PERIMETER FENCE'!B93</f>
        <v>Apply 3 coats of briliant white meyer emulsion paint or its approved equivalent to general surfaces.</v>
      </c>
      <c r="C94" s="76">
        <f>'[2]COST EST PERIMETER FENCE'!C93</f>
        <v>1453.3999999999999</v>
      </c>
      <c r="D94" s="6" t="str">
        <f>'[2]COST EST PERIMETER FENCE'!D93</f>
        <v>Sqm</v>
      </c>
      <c r="E94" s="51"/>
      <c r="F94" s="51"/>
      <c r="G94" s="136"/>
    </row>
    <row r="95" spans="1:8" ht="15" x14ac:dyDescent="0.25">
      <c r="A95" s="6"/>
      <c r="B95" s="9" t="str">
        <f>'[2]COST EST PERIMETER FENCE'!B94</f>
        <v>Deductions</v>
      </c>
      <c r="C95" s="76"/>
      <c r="D95" s="6"/>
      <c r="E95" s="51"/>
      <c r="F95" s="52"/>
      <c r="G95" s="136"/>
    </row>
    <row r="96" spans="1:8" ht="15" x14ac:dyDescent="0.25">
      <c r="A96" s="6" t="str">
        <f>'[2]COST EST PERIMETER FENCE'!A95</f>
        <v>c</v>
      </c>
      <c r="B96" s="9" t="str">
        <f>'[2]COST EST PERIMETER FENCE'!B95</f>
        <v>Door 1</v>
      </c>
      <c r="C96" s="76">
        <f>'[2]COST EST PERIMETER FENCE'!C95</f>
        <v>-28.8</v>
      </c>
      <c r="D96" s="6" t="str">
        <f>'[2]COST EST PERIMETER FENCE'!D95</f>
        <v>Sqm</v>
      </c>
      <c r="E96" s="51"/>
      <c r="F96" s="51"/>
      <c r="G96" s="136"/>
    </row>
    <row r="97" spans="1:7" x14ac:dyDescent="0.25">
      <c r="A97" s="10"/>
      <c r="B97" s="11" t="str">
        <f>'[2]COST EST PERIMETER FENCE'!B96</f>
        <v>Sub-Total</v>
      </c>
      <c r="C97" s="89">
        <f>'[2]COST EST PERIMETER FENCE'!C96</f>
        <v>1424.6</v>
      </c>
      <c r="D97" s="10" t="str">
        <f>'[2]COST EST PERIMETER FENCE'!D96</f>
        <v>Sqm</v>
      </c>
      <c r="E97" s="53"/>
      <c r="F97" s="53">
        <f>C97*E97</f>
        <v>0</v>
      </c>
      <c r="G97" s="136"/>
    </row>
    <row r="98" spans="1:7" x14ac:dyDescent="0.25">
      <c r="A98" s="18"/>
      <c r="B98" s="19" t="str">
        <f>'[2]COST EST PERIMETER FENCE'!B97</f>
        <v>SUB-TOTAL</v>
      </c>
      <c r="C98" s="106"/>
      <c r="D98" s="18"/>
      <c r="E98" s="59"/>
      <c r="F98" s="59"/>
      <c r="G98" s="136"/>
    </row>
    <row r="99" spans="1:7" x14ac:dyDescent="0.25">
      <c r="A99" s="2"/>
      <c r="B99" s="3" t="str">
        <f>'[2]COST EST PERIMETER FENCE'!B98</f>
        <v>DOORS AND OTHER ACCESSORIES</v>
      </c>
      <c r="C99" s="91"/>
      <c r="D99" s="2"/>
      <c r="E99" s="44"/>
      <c r="F99" s="45"/>
      <c r="G99" s="136"/>
    </row>
    <row r="100" spans="1:7" ht="161.44999999999999" customHeight="1" x14ac:dyDescent="0.25">
      <c r="A100" s="6">
        <f>'[2]COST EST PERIMETER FENCE'!A99</f>
        <v>17</v>
      </c>
      <c r="B100" s="9" t="str">
        <f>'[2]COST EST PERIMETER FENCE'!B99</f>
        <v>STEEL GATE:Supply and install 3mm thick High yeild double panel chakered steel gate in 4"x2"x3mm thick hollow black pipe frame.        1.To be braced with 2"x2"x2mm thick black square pipe  internally. And surported by 3.5"x3.5"x3mm angle iron from top to bottom @ both opening and to be welded to three anchorage on each side. Embeded into RC  pillar.                                                                          3. To fix rollers at the bottom and provide U steel chanell embeded in concrete footing, for the rollers to roll through. 4. Gates must be painted with blue oil paint.</v>
      </c>
      <c r="C100" s="76">
        <f>'[2]COST EST PERIMETER FENCE'!C99</f>
        <v>1</v>
      </c>
      <c r="D100" s="6" t="str">
        <f>'[2]COST EST PERIMETER FENCE'!D99</f>
        <v>Ls</v>
      </c>
      <c r="E100" s="51"/>
      <c r="F100" s="51">
        <f>E100*C100</f>
        <v>0</v>
      </c>
      <c r="G100" s="136"/>
    </row>
    <row r="101" spans="1:7" ht="45" x14ac:dyDescent="0.25">
      <c r="A101" s="6">
        <f>'[2]COST EST PERIMETER FENCE'!A100</f>
        <v>18</v>
      </c>
      <c r="B101" s="9" t="str">
        <f>'[2]COST EST PERIMETER FENCE'!B100</f>
        <v xml:space="preserve">Supply and fix (1800 x 2100)the following Purposed made, double leaf steel door,with steel frame and sub-frame as well as matching frame. </v>
      </c>
      <c r="C101" s="76">
        <f>'[2]COST EST PERIMETER FENCE'!C100</f>
        <v>1</v>
      </c>
      <c r="D101" s="6" t="str">
        <f>'[2]COST EST PERIMETER FENCE'!D100</f>
        <v>Ls</v>
      </c>
      <c r="E101" s="51"/>
      <c r="F101" s="51">
        <f>E101*C101</f>
        <v>0</v>
      </c>
    </row>
    <row r="102" spans="1:7" ht="30" x14ac:dyDescent="0.25">
      <c r="A102" s="6">
        <f>'[2]COST EST PERIMETER FENCE'!A101</f>
        <v>19</v>
      </c>
      <c r="B102" s="9" t="str">
        <f>'[2]COST EST PERIMETER FENCE'!B101</f>
        <v>Allow provissional sum for the Supply and fixing of  concertina wire on the top of the wall.</v>
      </c>
      <c r="C102" s="76">
        <f>'[2]COST EST PERIMETER FENCE'!C101</f>
        <v>169</v>
      </c>
      <c r="D102" s="6" t="str">
        <f>'[2]COST EST PERIMETER FENCE'!D101</f>
        <v>M</v>
      </c>
      <c r="E102" s="51"/>
      <c r="F102" s="51">
        <f>E102*C102</f>
        <v>0</v>
      </c>
    </row>
    <row r="103" spans="1:7" ht="30" x14ac:dyDescent="0.25">
      <c r="A103" s="6">
        <f>'[2]COST EST PERIMETER FENCE'!A102</f>
        <v>20</v>
      </c>
      <c r="B103" s="9" t="str">
        <f>'[2]COST EST PERIMETER FENCE'!B102</f>
        <v>Supply and fix Y steel concertina wire hanger to allow fix the concertina wire. Spaced 1200mm c/c</v>
      </c>
      <c r="C103" s="76">
        <f>'[2]COST EST PERIMETER FENCE'!C102</f>
        <v>956.82600000000002</v>
      </c>
      <c r="D103" s="6" t="str">
        <f>'[2]COST EST PERIMETER FENCE'!D102</f>
        <v>Kg</v>
      </c>
      <c r="E103" s="51"/>
      <c r="F103" s="51">
        <f>E103*C103</f>
        <v>0</v>
      </c>
    </row>
    <row r="104" spans="1:7" x14ac:dyDescent="0.25">
      <c r="A104" s="25"/>
      <c r="B104" s="14" t="str">
        <f>'[2]COST EST PERIMETER FENCE'!B103</f>
        <v>SUB-TOTAL</v>
      </c>
      <c r="C104" s="95">
        <f>SUM(C100:C103)</f>
        <v>1127.826</v>
      </c>
      <c r="D104" s="25"/>
      <c r="E104" s="55"/>
      <c r="F104" s="55">
        <f>SUM(F100:F103)</f>
        <v>0</v>
      </c>
    </row>
    <row r="105" spans="1:7" x14ac:dyDescent="0.25">
      <c r="A105" s="20"/>
      <c r="B105" s="21" t="str">
        <f>'[2]COST EST PERIMETER FENCE'!B104</f>
        <v>TOTAL COST OF THE PROJECT</v>
      </c>
      <c r="C105" s="78"/>
      <c r="D105" s="20"/>
      <c r="E105" s="56"/>
      <c r="F105" s="56"/>
      <c r="G105" s="136"/>
    </row>
    <row r="106" spans="1:7" ht="27.75" customHeight="1" x14ac:dyDescent="0.25">
      <c r="A106" s="20"/>
      <c r="B106" s="21" t="str">
        <f>'[2]COST EST PERIMETER FENCE'!B106</f>
        <v>GRAND TOTAL</v>
      </c>
      <c r="C106" s="78"/>
      <c r="D106" s="20"/>
      <c r="E106" s="56"/>
      <c r="F106" s="135">
        <f>SUM(F7+F10+F13+F16+F19+F20+F23+F26+F40+F45+F51+F58+F67+F72+F80+F87+F92+F97+F104)</f>
        <v>0</v>
      </c>
      <c r="G106" s="88"/>
    </row>
  </sheetData>
  <sheetProtection sheet="1" objects="1" scenarios="1"/>
  <protectedRanges>
    <protectedRange sqref="E7:E104" name="Range1"/>
  </protectedRanges>
  <mergeCells count="7">
    <mergeCell ref="A1:F1"/>
    <mergeCell ref="A2:F2"/>
    <mergeCell ref="A3:F3"/>
    <mergeCell ref="A4:A5"/>
    <mergeCell ref="B4:B5"/>
    <mergeCell ref="C4:C5"/>
    <mergeCell ref="D4:D5"/>
  </mergeCells>
  <printOptions horizontalCentered="1"/>
  <pageMargins left="0.25" right="0.25" top="0.75" bottom="0.75" header="0.3" footer="0.3"/>
  <pageSetup scale="88" fitToHeight="0" orientation="portrait" r:id="rId1"/>
  <headerFooter>
    <oddFooter>&amp;R&amp;9&amp;P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ENTOURAGE PERIMETER FENCE</vt:lpstr>
      <vt:lpstr>ENTOURAGE SPECT ST</vt:lpstr>
      <vt:lpstr>ENTOURAGE MULTIPURPOSE COURT</vt:lpstr>
      <vt:lpstr>ENTOURAGE BARBECUE SHED</vt:lpstr>
      <vt:lpstr>ENTOURAGE FIVE A-SIDE FBALL PT </vt:lpstr>
      <vt:lpstr>ENTOURAGE WALKWAY-FENCE</vt:lpstr>
      <vt:lpstr>Summary</vt:lpstr>
      <vt:lpstr>BOQ WALKWAY-FENCE</vt:lpstr>
      <vt:lpstr>BOQ PERIMETER FENCE</vt:lpstr>
      <vt:lpstr>BOQ SPECT ST</vt:lpstr>
      <vt:lpstr>BOQ MULTIPURPOSE COURT</vt:lpstr>
      <vt:lpstr>BOQ  BARBECUE SHED</vt:lpstr>
      <vt:lpstr>BOQ  FIVE A-SIDE FBALL PT </vt:lpstr>
      <vt:lpstr>'BOQ PERIMETER FENCE'!Print_Area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PRADHAN Amrit Kumar</dc:creator>
  <cp:lastModifiedBy>MASIH Ilyas</cp:lastModifiedBy>
  <cp:lastPrinted>2018-06-21T09:48:48Z</cp:lastPrinted>
  <dcterms:created xsi:type="dcterms:W3CDTF">2018-06-02T11:38:20Z</dcterms:created>
  <dcterms:modified xsi:type="dcterms:W3CDTF">2018-06-21T10:00:20Z</dcterms:modified>
</cp:coreProperties>
</file>